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Users\cristianet\Desktop\"/>
    </mc:Choice>
  </mc:AlternateContent>
  <bookViews>
    <workbookView xWindow="360" yWindow="45" windowWidth="10515" windowHeight="4935" activeTab="2"/>
  </bookViews>
  <sheets>
    <sheet name="Sumário Executivo" sheetId="33" r:id="rId1"/>
    <sheet name="Regionais- Formalização" sheetId="2" r:id="rId2"/>
    <sheet name="Atividades" sheetId="34" r:id="rId3"/>
    <sheet name="Regionais - Inadimplencia" sheetId="6" state="hidden" r:id="rId4"/>
    <sheet name="Plan1" sheetId="5" state="hidden" r:id="rId5"/>
    <sheet name="Plan2" sheetId="7" state="hidden" r:id="rId6"/>
  </sheets>
  <definedNames>
    <definedName name="_xlnm._FilterDatabase" localSheetId="3" hidden="1">'Regionais - Inadimplencia'!$A$4:$E$857</definedName>
    <definedName name="_xlnm._FilterDatabase" localSheetId="1" hidden="1">'Regionais- Formalização'!$A$18:$F$873</definedName>
    <definedName name="_xlnm._FilterDatabase" localSheetId="0" hidden="1">#REF!</definedName>
  </definedNames>
  <calcPr calcId="162913"/>
</workbook>
</file>

<file path=xl/calcChain.xml><?xml version="1.0" encoding="utf-8"?>
<calcChain xmlns="http://schemas.openxmlformats.org/spreadsheetml/2006/main">
  <c r="C37" i="34" l="1"/>
  <c r="G559" i="2"/>
  <c r="G560" i="2" s="1"/>
  <c r="G561" i="2" s="1"/>
  <c r="G562" i="2" s="1"/>
  <c r="G563" i="2" s="1"/>
  <c r="G564" i="2" s="1"/>
  <c r="G565" i="2" s="1"/>
  <c r="G566" i="2" s="1"/>
  <c r="G567" i="2" s="1"/>
  <c r="G568" i="2" s="1"/>
  <c r="G569" i="2" s="1"/>
  <c r="G570" i="2" s="1"/>
  <c r="G571" i="2" s="1"/>
  <c r="G572" i="2" s="1"/>
  <c r="G573" i="2" s="1"/>
  <c r="G574" i="2" s="1"/>
  <c r="G575" i="2" s="1"/>
  <c r="G576" i="2" s="1"/>
  <c r="G577" i="2" s="1"/>
  <c r="G578" i="2" s="1"/>
  <c r="G579" i="2" s="1"/>
  <c r="G580" i="2" s="1"/>
  <c r="G581" i="2" s="1"/>
  <c r="G582" i="2" s="1"/>
  <c r="G583" i="2" s="1"/>
  <c r="G584" i="2" s="1"/>
  <c r="G585" i="2" s="1"/>
  <c r="G586" i="2" s="1"/>
  <c r="G587" i="2" s="1"/>
  <c r="G588" i="2" s="1"/>
  <c r="G589" i="2" s="1"/>
  <c r="G590" i="2" s="1"/>
  <c r="G591" i="2" s="1"/>
  <c r="G592" i="2" s="1"/>
  <c r="G593" i="2" s="1"/>
  <c r="G594" i="2" s="1"/>
  <c r="G595" i="2" s="1"/>
  <c r="G596" i="2" s="1"/>
  <c r="G597" i="2" s="1"/>
  <c r="G598" i="2" s="1"/>
  <c r="G599" i="2" s="1"/>
  <c r="G600" i="2" s="1"/>
  <c r="G601" i="2" s="1"/>
  <c r="G602" i="2" s="1"/>
  <c r="G603" i="2" s="1"/>
  <c r="G604" i="2" s="1"/>
  <c r="G605" i="2" s="1"/>
  <c r="G606" i="2" s="1"/>
  <c r="G607" i="2" s="1"/>
  <c r="G608" i="2" s="1"/>
  <c r="G609" i="2" s="1"/>
  <c r="G610" i="2" s="1"/>
  <c r="G611" i="2" s="1"/>
  <c r="G612" i="2" s="1"/>
  <c r="G613" i="2" s="1"/>
  <c r="G614" i="2" s="1"/>
  <c r="G615" i="2" s="1"/>
  <c r="G616" i="2" s="1"/>
  <c r="G617" i="2" s="1"/>
  <c r="G618" i="2" s="1"/>
  <c r="G619" i="2" s="1"/>
  <c r="G620" i="2" s="1"/>
  <c r="G621" i="2" s="1"/>
  <c r="G622" i="2" s="1"/>
  <c r="G623" i="2" s="1"/>
  <c r="G624" i="2" s="1"/>
  <c r="G625" i="2" s="1"/>
  <c r="G626" i="2" s="1"/>
  <c r="G627" i="2" s="1"/>
  <c r="G628" i="2" s="1"/>
  <c r="G629" i="2" s="1"/>
  <c r="G630" i="2" s="1"/>
  <c r="G631" i="2" s="1"/>
  <c r="G632" i="2" s="1"/>
  <c r="G633" i="2" s="1"/>
  <c r="G634" i="2" s="1"/>
  <c r="G635" i="2" s="1"/>
  <c r="G636" i="2" s="1"/>
  <c r="G637" i="2" s="1"/>
  <c r="G638" i="2" s="1"/>
  <c r="G639" i="2" s="1"/>
  <c r="G640" i="2" s="1"/>
  <c r="G641" i="2" s="1"/>
  <c r="G642" i="2" s="1"/>
  <c r="G643" i="2" s="1"/>
  <c r="G644" i="2" s="1"/>
  <c r="G645" i="2" s="1"/>
  <c r="G646" i="2" s="1"/>
  <c r="G647" i="2" s="1"/>
  <c r="G648" i="2" s="1"/>
  <c r="G649" i="2" s="1"/>
  <c r="G650" i="2" s="1"/>
  <c r="G651" i="2" s="1"/>
  <c r="G652" i="2" s="1"/>
  <c r="G653" i="2" s="1"/>
  <c r="G654" i="2" s="1"/>
  <c r="G655" i="2" s="1"/>
  <c r="G656" i="2" s="1"/>
  <c r="G657" i="2" s="1"/>
  <c r="G658" i="2" s="1"/>
  <c r="G659" i="2" s="1"/>
  <c r="G660" i="2" s="1"/>
  <c r="G661" i="2" s="1"/>
  <c r="G662" i="2" s="1"/>
  <c r="G663" i="2" s="1"/>
  <c r="G664" i="2" s="1"/>
  <c r="G665" i="2" s="1"/>
  <c r="G666" i="2" s="1"/>
  <c r="G667" i="2" s="1"/>
  <c r="G668" i="2" s="1"/>
  <c r="G669" i="2" s="1"/>
  <c r="G670" i="2" s="1"/>
  <c r="G671" i="2" s="1"/>
  <c r="G672" i="2" s="1"/>
  <c r="G673" i="2" s="1"/>
  <c r="G674" i="2" s="1"/>
  <c r="G675" i="2" s="1"/>
  <c r="G676" i="2" s="1"/>
  <c r="G677" i="2" s="1"/>
  <c r="G678" i="2" s="1"/>
  <c r="G679" i="2" s="1"/>
  <c r="G680" i="2" s="1"/>
  <c r="G681" i="2" s="1"/>
  <c r="G682" i="2" s="1"/>
  <c r="G683" i="2" s="1"/>
  <c r="G684" i="2" s="1"/>
  <c r="G685" i="2" s="1"/>
  <c r="G686" i="2" s="1"/>
  <c r="G687" i="2" s="1"/>
  <c r="G688" i="2" s="1"/>
  <c r="G689" i="2" s="1"/>
  <c r="G690" i="2" s="1"/>
  <c r="G691" i="2" s="1"/>
  <c r="G692" i="2" s="1"/>
  <c r="G693" i="2" s="1"/>
  <c r="G694" i="2" s="1"/>
  <c r="G695" i="2" s="1"/>
  <c r="G696" i="2" s="1"/>
  <c r="G697" i="2" s="1"/>
  <c r="G698" i="2" s="1"/>
  <c r="G699" i="2" s="1"/>
  <c r="G700" i="2" s="1"/>
  <c r="G701" i="2" s="1"/>
  <c r="G702" i="2" s="1"/>
  <c r="G703" i="2" s="1"/>
  <c r="G704" i="2" s="1"/>
  <c r="G705" i="2" s="1"/>
  <c r="G706" i="2" s="1"/>
  <c r="G707" i="2" s="1"/>
  <c r="G708" i="2" s="1"/>
  <c r="G709" i="2" s="1"/>
  <c r="G710" i="2" s="1"/>
  <c r="G711" i="2" s="1"/>
  <c r="G712" i="2" s="1"/>
  <c r="G713" i="2" s="1"/>
  <c r="G714" i="2" s="1"/>
  <c r="G715" i="2" s="1"/>
  <c r="G716" i="2" s="1"/>
  <c r="G717" i="2" s="1"/>
  <c r="G718" i="2" s="1"/>
  <c r="G719" i="2" s="1"/>
  <c r="G720" i="2" s="1"/>
  <c r="G721" i="2" s="1"/>
  <c r="G722" i="2" s="1"/>
  <c r="G723" i="2" s="1"/>
  <c r="G724" i="2" s="1"/>
  <c r="G725" i="2" s="1"/>
  <c r="G726" i="2" s="1"/>
  <c r="G727" i="2" s="1"/>
  <c r="G728" i="2" s="1"/>
  <c r="G729" i="2" s="1"/>
  <c r="G730" i="2" s="1"/>
  <c r="G731" i="2" s="1"/>
  <c r="G732" i="2" s="1"/>
  <c r="G733" i="2" s="1"/>
  <c r="G734" i="2" s="1"/>
  <c r="G735" i="2" s="1"/>
  <c r="G736" i="2" s="1"/>
  <c r="G737" i="2" s="1"/>
  <c r="G738" i="2" s="1"/>
  <c r="G739" i="2" s="1"/>
  <c r="G740" i="2" s="1"/>
  <c r="G741" i="2" s="1"/>
  <c r="G742" i="2" s="1"/>
  <c r="G743" i="2" s="1"/>
  <c r="G744" i="2" s="1"/>
  <c r="G745" i="2" s="1"/>
  <c r="G746" i="2" s="1"/>
  <c r="G747" i="2" s="1"/>
  <c r="G748" i="2" s="1"/>
  <c r="G749" i="2" s="1"/>
  <c r="G750" i="2" s="1"/>
  <c r="G751" i="2" s="1"/>
  <c r="G752" i="2" s="1"/>
  <c r="G753" i="2" s="1"/>
  <c r="G754" i="2" s="1"/>
  <c r="G755" i="2" s="1"/>
  <c r="G756" i="2" s="1"/>
  <c r="G757" i="2" s="1"/>
  <c r="G758" i="2" s="1"/>
  <c r="G759" i="2" s="1"/>
  <c r="G760" i="2" s="1"/>
  <c r="G761" i="2" s="1"/>
  <c r="G762" i="2" s="1"/>
  <c r="G763" i="2" s="1"/>
  <c r="G764" i="2" s="1"/>
  <c r="G765" i="2" s="1"/>
  <c r="G766" i="2" s="1"/>
  <c r="G767" i="2" s="1"/>
  <c r="G768" i="2" s="1"/>
  <c r="G769" i="2" s="1"/>
  <c r="G770" i="2" s="1"/>
  <c r="G771" i="2" s="1"/>
  <c r="G772" i="2" s="1"/>
  <c r="G773" i="2" s="1"/>
  <c r="G774" i="2" s="1"/>
  <c r="G775" i="2" s="1"/>
  <c r="G776" i="2" s="1"/>
  <c r="G777" i="2" s="1"/>
  <c r="G778" i="2" s="1"/>
  <c r="G779" i="2" s="1"/>
  <c r="G780" i="2" s="1"/>
  <c r="G781" i="2" s="1"/>
  <c r="G782" i="2" s="1"/>
  <c r="G783" i="2" s="1"/>
  <c r="G784" i="2" s="1"/>
  <c r="G785" i="2" s="1"/>
  <c r="G786" i="2" s="1"/>
  <c r="G787" i="2" s="1"/>
  <c r="G788" i="2" s="1"/>
  <c r="G789" i="2" s="1"/>
  <c r="G790" i="2" s="1"/>
  <c r="G791" i="2" s="1"/>
  <c r="G792" i="2" s="1"/>
  <c r="G793" i="2" s="1"/>
  <c r="G794" i="2" s="1"/>
  <c r="G795" i="2" s="1"/>
  <c r="G796" i="2" s="1"/>
  <c r="G797" i="2" s="1"/>
  <c r="G798" i="2" s="1"/>
  <c r="G799" i="2" s="1"/>
  <c r="G800" i="2" s="1"/>
  <c r="G801" i="2" s="1"/>
  <c r="G802" i="2" s="1"/>
  <c r="G803" i="2" s="1"/>
  <c r="G804" i="2" s="1"/>
  <c r="G805" i="2" s="1"/>
  <c r="G806" i="2" s="1"/>
  <c r="G807" i="2" s="1"/>
  <c r="G808" i="2" s="1"/>
  <c r="G809" i="2" s="1"/>
  <c r="G810" i="2" s="1"/>
  <c r="G811" i="2" s="1"/>
  <c r="G812" i="2" s="1"/>
  <c r="G813" i="2" s="1"/>
  <c r="G814" i="2" s="1"/>
  <c r="G815" i="2" s="1"/>
  <c r="G816" i="2" s="1"/>
  <c r="G817" i="2" s="1"/>
  <c r="G818" i="2" s="1"/>
  <c r="G819" i="2" s="1"/>
  <c r="G820" i="2" s="1"/>
  <c r="G821" i="2" s="1"/>
  <c r="G822" i="2" s="1"/>
  <c r="G823" i="2" s="1"/>
  <c r="G824" i="2" s="1"/>
  <c r="G825" i="2" s="1"/>
  <c r="G826" i="2" s="1"/>
  <c r="G827" i="2" s="1"/>
  <c r="G828" i="2" s="1"/>
  <c r="G829" i="2" s="1"/>
  <c r="G830" i="2" s="1"/>
  <c r="G831" i="2" s="1"/>
  <c r="G832" i="2" s="1"/>
  <c r="G833" i="2" s="1"/>
  <c r="G834" i="2" s="1"/>
  <c r="G835" i="2" s="1"/>
  <c r="G836" i="2" s="1"/>
  <c r="G837" i="2" s="1"/>
  <c r="G838" i="2" s="1"/>
  <c r="G839" i="2" s="1"/>
  <c r="G840" i="2" s="1"/>
  <c r="G841" i="2" s="1"/>
  <c r="G842" i="2" s="1"/>
  <c r="G843" i="2" s="1"/>
  <c r="G844" i="2" s="1"/>
  <c r="G845" i="2" s="1"/>
  <c r="G846" i="2" s="1"/>
  <c r="G847" i="2" s="1"/>
  <c r="G848" i="2" s="1"/>
  <c r="G849" i="2" s="1"/>
  <c r="G850" i="2" s="1"/>
  <c r="G851" i="2" s="1"/>
  <c r="G852" i="2" s="1"/>
  <c r="G853" i="2" s="1"/>
  <c r="G854" i="2" s="1"/>
  <c r="G855" i="2" s="1"/>
  <c r="G856" i="2" s="1"/>
  <c r="G857" i="2" s="1"/>
  <c r="G858" i="2" s="1"/>
  <c r="G859" i="2" s="1"/>
  <c r="G860" i="2" s="1"/>
  <c r="G861" i="2" s="1"/>
  <c r="G862" i="2" s="1"/>
  <c r="G863" i="2" s="1"/>
  <c r="G864" i="2" s="1"/>
  <c r="G865" i="2" s="1"/>
  <c r="G866" i="2" s="1"/>
  <c r="G867" i="2" s="1"/>
  <c r="G868" i="2" s="1"/>
  <c r="G869" i="2" s="1"/>
  <c r="G870" i="2" s="1"/>
  <c r="G871" i="2" s="1"/>
  <c r="G872" i="2" s="1"/>
  <c r="G873" i="2" s="1"/>
  <c r="G21" i="2"/>
  <c r="F859" i="5" l="1"/>
  <c r="Y520" i="5"/>
  <c r="X520" i="5"/>
  <c r="W520" i="5"/>
  <c r="AE517" i="5"/>
  <c r="AD517" i="5"/>
  <c r="AC517" i="5"/>
  <c r="S517" i="5"/>
  <c r="R517" i="5"/>
  <c r="Q517" i="5"/>
  <c r="J31" i="5"/>
  <c r="E857" i="6"/>
  <c r="E856" i="6"/>
  <c r="E855" i="6"/>
  <c r="E854" i="6"/>
  <c r="E853" i="6"/>
  <c r="E852" i="6"/>
  <c r="E851" i="6"/>
  <c r="E850" i="6"/>
  <c r="E849" i="6"/>
  <c r="E848" i="6"/>
  <c r="E847" i="6"/>
  <c r="E846" i="6"/>
  <c r="E845" i="6"/>
  <c r="E844" i="6"/>
  <c r="E843" i="6"/>
  <c r="E842" i="6"/>
  <c r="E841" i="6"/>
  <c r="E840" i="6"/>
  <c r="E839" i="6"/>
  <c r="E838" i="6"/>
  <c r="E837" i="6"/>
  <c r="E836" i="6"/>
  <c r="E835" i="6"/>
  <c r="E834" i="6"/>
  <c r="E833" i="6"/>
  <c r="E832" i="6"/>
  <c r="E831" i="6"/>
  <c r="E830" i="6"/>
  <c r="E829" i="6"/>
  <c r="E828" i="6"/>
  <c r="E827" i="6"/>
  <c r="E826" i="6"/>
  <c r="E825" i="6"/>
  <c r="E824" i="6"/>
  <c r="E823" i="6"/>
  <c r="E822" i="6"/>
  <c r="E821" i="6"/>
  <c r="E820" i="6"/>
  <c r="E819" i="6"/>
  <c r="E818" i="6"/>
  <c r="E817" i="6"/>
  <c r="E816" i="6"/>
  <c r="E815" i="6"/>
  <c r="E814" i="6"/>
  <c r="E813" i="6"/>
  <c r="E812" i="6"/>
  <c r="E811" i="6"/>
  <c r="E810" i="6"/>
  <c r="E809" i="6"/>
  <c r="E808" i="6"/>
  <c r="E807" i="6"/>
  <c r="E806" i="6"/>
  <c r="E805" i="6"/>
  <c r="E804" i="6"/>
  <c r="E803" i="6"/>
  <c r="E802" i="6"/>
  <c r="E801" i="6"/>
  <c r="E800" i="6"/>
  <c r="E799" i="6"/>
  <c r="E798" i="6"/>
  <c r="E797" i="6"/>
  <c r="E796" i="6"/>
  <c r="E795" i="6"/>
  <c r="E794" i="6"/>
  <c r="E793" i="6"/>
  <c r="E792" i="6"/>
  <c r="E791" i="6"/>
  <c r="E790" i="6"/>
  <c r="E789" i="6"/>
  <c r="E788" i="6"/>
  <c r="E787" i="6"/>
  <c r="E786" i="6"/>
  <c r="E785" i="6"/>
  <c r="E784" i="6"/>
  <c r="E783" i="6"/>
  <c r="E782" i="6"/>
  <c r="E781" i="6"/>
  <c r="E780" i="6"/>
  <c r="E779" i="6"/>
  <c r="E778" i="6"/>
  <c r="E777" i="6"/>
  <c r="E776" i="6"/>
  <c r="E775" i="6"/>
  <c r="E774" i="6"/>
  <c r="E773" i="6"/>
  <c r="E772" i="6"/>
  <c r="E771" i="6"/>
  <c r="E770" i="6"/>
  <c r="E769" i="6"/>
  <c r="E768" i="6"/>
  <c r="E767" i="6"/>
  <c r="E766" i="6"/>
  <c r="E765" i="6"/>
  <c r="E764" i="6"/>
  <c r="E763" i="6"/>
  <c r="E762" i="6"/>
  <c r="E761" i="6"/>
  <c r="E760" i="6"/>
  <c r="E759" i="6"/>
  <c r="E758" i="6"/>
  <c r="E757" i="6"/>
  <c r="E756" i="6"/>
  <c r="E755" i="6"/>
  <c r="E754" i="6"/>
  <c r="E753" i="6"/>
  <c r="E752" i="6"/>
  <c r="E751" i="6"/>
  <c r="E750" i="6"/>
  <c r="E749" i="6"/>
  <c r="E748" i="6"/>
  <c r="E747" i="6"/>
  <c r="E746" i="6"/>
  <c r="E745" i="6"/>
  <c r="E744" i="6"/>
  <c r="E743" i="6"/>
  <c r="E742" i="6"/>
  <c r="E741" i="6"/>
  <c r="E740" i="6"/>
  <c r="E739" i="6"/>
  <c r="E738" i="6"/>
  <c r="E737" i="6"/>
  <c r="E736" i="6"/>
  <c r="E735" i="6"/>
  <c r="E734" i="6"/>
  <c r="E733" i="6"/>
  <c r="E732" i="6"/>
  <c r="E731" i="6"/>
  <c r="E730" i="6"/>
  <c r="E729" i="6"/>
  <c r="E728" i="6"/>
  <c r="E727" i="6"/>
  <c r="E726" i="6"/>
  <c r="E725" i="6"/>
  <c r="E724" i="6"/>
  <c r="E723" i="6"/>
  <c r="E722" i="6"/>
  <c r="E721" i="6"/>
  <c r="E720" i="6"/>
  <c r="E719" i="6"/>
  <c r="E718" i="6"/>
  <c r="E717" i="6"/>
  <c r="E716" i="6"/>
  <c r="E715" i="6"/>
  <c r="E714" i="6"/>
  <c r="E713" i="6"/>
  <c r="E712" i="6"/>
  <c r="E711" i="6"/>
  <c r="E710" i="6"/>
  <c r="E709" i="6"/>
  <c r="E708" i="6"/>
  <c r="E707" i="6"/>
  <c r="E706" i="6"/>
  <c r="E705" i="6"/>
  <c r="E704" i="6"/>
  <c r="E703" i="6"/>
  <c r="E702" i="6"/>
  <c r="E701" i="6"/>
  <c r="E700" i="6"/>
  <c r="E699" i="6"/>
  <c r="E698" i="6"/>
  <c r="E697" i="6"/>
  <c r="E696" i="6"/>
  <c r="E695" i="6"/>
  <c r="E694" i="6"/>
  <c r="E693" i="6"/>
  <c r="E692" i="6"/>
  <c r="E691" i="6"/>
  <c r="E690" i="6"/>
  <c r="E689" i="6"/>
  <c r="E688" i="6"/>
  <c r="E687" i="6"/>
  <c r="E686" i="6"/>
  <c r="E685" i="6"/>
  <c r="E684" i="6"/>
  <c r="E683" i="6"/>
  <c r="E682" i="6"/>
  <c r="E681" i="6"/>
  <c r="E680" i="6"/>
  <c r="E679" i="6"/>
  <c r="E678" i="6"/>
  <c r="E677" i="6"/>
  <c r="E676" i="6"/>
  <c r="E675" i="6"/>
  <c r="E674" i="6"/>
  <c r="E673" i="6"/>
  <c r="E672" i="6"/>
  <c r="E671" i="6"/>
  <c r="E670" i="6"/>
  <c r="E669" i="6"/>
  <c r="E668" i="6"/>
  <c r="E667" i="6"/>
  <c r="E666" i="6"/>
  <c r="E665" i="6"/>
  <c r="E664" i="6"/>
  <c r="E663" i="6"/>
  <c r="E662" i="6"/>
  <c r="E661" i="6"/>
  <c r="E660" i="6"/>
  <c r="E659" i="6"/>
  <c r="E658" i="6"/>
  <c r="E657" i="6"/>
  <c r="E656" i="6"/>
  <c r="E655" i="6"/>
  <c r="E654" i="6"/>
  <c r="E653" i="6"/>
  <c r="E652" i="6"/>
  <c r="E651" i="6"/>
  <c r="E650" i="6"/>
  <c r="E649" i="6"/>
  <c r="E648" i="6"/>
  <c r="E647" i="6"/>
  <c r="E646" i="6"/>
  <c r="E645" i="6"/>
  <c r="E644" i="6"/>
  <c r="E643" i="6"/>
  <c r="E642" i="6"/>
  <c r="E641" i="6"/>
  <c r="E640" i="6"/>
  <c r="E639" i="6"/>
  <c r="E638" i="6"/>
  <c r="E637" i="6"/>
  <c r="E636" i="6"/>
  <c r="E635" i="6"/>
  <c r="E634" i="6"/>
  <c r="E633" i="6"/>
  <c r="E632" i="6"/>
  <c r="E631" i="6"/>
  <c r="E630" i="6"/>
  <c r="E629" i="6"/>
  <c r="E628" i="6"/>
  <c r="E627" i="6"/>
  <c r="E626" i="6"/>
  <c r="E625" i="6"/>
  <c r="E624" i="6"/>
  <c r="E623" i="6"/>
  <c r="E622" i="6"/>
  <c r="E621" i="6"/>
  <c r="E620" i="6"/>
  <c r="E619" i="6"/>
  <c r="E618" i="6"/>
  <c r="E617" i="6"/>
  <c r="E616" i="6"/>
  <c r="E615" i="6"/>
  <c r="E614" i="6"/>
  <c r="E613" i="6"/>
  <c r="E612" i="6"/>
  <c r="E611" i="6"/>
  <c r="E610" i="6"/>
  <c r="E609" i="6"/>
  <c r="E608" i="6"/>
  <c r="E607" i="6"/>
  <c r="E606" i="6"/>
  <c r="E605" i="6"/>
  <c r="E604" i="6"/>
  <c r="E603" i="6"/>
  <c r="E602" i="6"/>
  <c r="E601" i="6"/>
  <c r="E600" i="6"/>
  <c r="E599" i="6"/>
  <c r="E598" i="6"/>
  <c r="E597" i="6"/>
  <c r="E596" i="6"/>
  <c r="E595" i="6"/>
  <c r="E594" i="6"/>
  <c r="E593" i="6"/>
  <c r="E592" i="6"/>
  <c r="E591" i="6"/>
  <c r="E590" i="6"/>
  <c r="E589" i="6"/>
  <c r="E588" i="6"/>
  <c r="E587" i="6"/>
  <c r="E586" i="6"/>
  <c r="E585" i="6"/>
  <c r="E584" i="6"/>
  <c r="E583" i="6"/>
  <c r="E582" i="6"/>
  <c r="E581" i="6"/>
  <c r="E580" i="6"/>
  <c r="E579" i="6"/>
  <c r="E578" i="6"/>
  <c r="E577" i="6"/>
  <c r="E576" i="6"/>
  <c r="E575" i="6"/>
  <c r="E574" i="6"/>
  <c r="E573" i="6"/>
  <c r="E572" i="6"/>
  <c r="E571" i="6"/>
  <c r="E570" i="6"/>
  <c r="E569" i="6"/>
  <c r="E568" i="6"/>
  <c r="E567" i="6"/>
  <c r="E566" i="6"/>
  <c r="E565" i="6"/>
  <c r="E564" i="6"/>
  <c r="E563" i="6"/>
  <c r="E562" i="6"/>
  <c r="E561" i="6"/>
  <c r="E560" i="6"/>
  <c r="E559" i="6"/>
  <c r="E558" i="6"/>
  <c r="E557" i="6"/>
  <c r="E556" i="6"/>
  <c r="E555" i="6"/>
  <c r="E554" i="6"/>
  <c r="E553" i="6"/>
  <c r="E552" i="6"/>
  <c r="E551" i="6"/>
  <c r="E550" i="6"/>
  <c r="E549" i="6"/>
  <c r="E548" i="6"/>
  <c r="E547" i="6"/>
  <c r="E546" i="6"/>
  <c r="E545" i="6"/>
  <c r="E544" i="6"/>
  <c r="E543" i="6"/>
  <c r="E542" i="6"/>
  <c r="E541" i="6"/>
  <c r="E540" i="6"/>
  <c r="E539" i="6"/>
  <c r="E538" i="6"/>
  <c r="E537" i="6"/>
  <c r="E536" i="6"/>
  <c r="E535" i="6"/>
  <c r="E534" i="6"/>
  <c r="E533" i="6"/>
  <c r="E532" i="6"/>
  <c r="E531" i="6"/>
  <c r="E530" i="6"/>
  <c r="E529" i="6"/>
  <c r="E528" i="6"/>
  <c r="E527" i="6"/>
  <c r="E526" i="6"/>
  <c r="E525" i="6"/>
  <c r="E524" i="6"/>
  <c r="E523" i="6"/>
  <c r="E522" i="6"/>
  <c r="E521" i="6"/>
  <c r="E520" i="6"/>
  <c r="E519" i="6"/>
  <c r="E518" i="6"/>
  <c r="E517" i="6"/>
  <c r="E516" i="6"/>
  <c r="E515" i="6"/>
  <c r="E514" i="6"/>
  <c r="E513" i="6"/>
  <c r="E512" i="6"/>
  <c r="E511" i="6"/>
  <c r="E510" i="6"/>
  <c r="E509" i="6"/>
  <c r="E508" i="6"/>
  <c r="E507" i="6"/>
  <c r="E506" i="6"/>
  <c r="E505" i="6"/>
  <c r="E504" i="6"/>
  <c r="E503" i="6"/>
  <c r="E502" i="6"/>
  <c r="E501" i="6"/>
  <c r="E500" i="6"/>
  <c r="E499" i="6"/>
  <c r="E498" i="6"/>
  <c r="E497" i="6"/>
  <c r="E496" i="6"/>
  <c r="E495" i="6"/>
  <c r="E494" i="6"/>
  <c r="E493" i="6"/>
  <c r="E492" i="6"/>
  <c r="E491" i="6"/>
  <c r="E490" i="6"/>
  <c r="E489" i="6"/>
  <c r="E488" i="6"/>
  <c r="E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471" i="6"/>
  <c r="E470" i="6"/>
  <c r="E469" i="6"/>
  <c r="E468" i="6"/>
  <c r="E467" i="6"/>
  <c r="E466" i="6"/>
  <c r="E465" i="6"/>
  <c r="E464" i="6"/>
  <c r="E463" i="6"/>
  <c r="E462" i="6"/>
  <c r="E461" i="6"/>
  <c r="E460" i="6"/>
  <c r="E459" i="6"/>
  <c r="E458" i="6"/>
  <c r="E457" i="6"/>
  <c r="E456" i="6"/>
  <c r="E455" i="6"/>
  <c r="E454" i="6"/>
  <c r="E453" i="6"/>
  <c r="E452" i="6"/>
  <c r="E451" i="6"/>
  <c r="E450" i="6"/>
  <c r="E449" i="6"/>
  <c r="E448" i="6"/>
  <c r="E447" i="6"/>
  <c r="E446" i="6"/>
  <c r="E445" i="6"/>
  <c r="E444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AO193" i="6"/>
  <c r="AN193" i="6"/>
  <c r="AM193" i="6"/>
  <c r="E193" i="6"/>
  <c r="AO192" i="6"/>
  <c r="AK192" i="6"/>
  <c r="E192" i="6"/>
  <c r="AO191" i="6"/>
  <c r="E191" i="6"/>
  <c r="AO190" i="6"/>
  <c r="AK190" i="6"/>
  <c r="E190" i="6"/>
  <c r="AO189" i="6"/>
  <c r="E189" i="6"/>
  <c r="AO188" i="6"/>
  <c r="AK188" i="6"/>
  <c r="E188" i="6"/>
  <c r="AO187" i="6"/>
  <c r="E187" i="6"/>
  <c r="AO186" i="6"/>
  <c r="AK186" i="6"/>
  <c r="E186" i="6"/>
  <c r="AO185" i="6"/>
  <c r="E185" i="6"/>
  <c r="AO184" i="6"/>
  <c r="AK184" i="6"/>
  <c r="E184" i="6"/>
  <c r="AO183" i="6"/>
  <c r="E183" i="6"/>
  <c r="AO182" i="6"/>
  <c r="AK182" i="6"/>
  <c r="E182" i="6"/>
  <c r="AO181" i="6"/>
  <c r="E181" i="6"/>
  <c r="AO180" i="6"/>
  <c r="AK180" i="6"/>
  <c r="E180" i="6"/>
  <c r="AO179" i="6"/>
  <c r="E179" i="6"/>
  <c r="AO178" i="6"/>
  <c r="AK178" i="6"/>
  <c r="E178" i="6"/>
  <c r="AO177" i="6"/>
  <c r="E177" i="6"/>
  <c r="AO176" i="6"/>
  <c r="AK176" i="6"/>
  <c r="E176" i="6"/>
  <c r="AO175" i="6"/>
  <c r="E175" i="6"/>
  <c r="AO174" i="6"/>
  <c r="AK174" i="6"/>
  <c r="E174" i="6"/>
  <c r="AO173" i="6"/>
  <c r="E173" i="6"/>
  <c r="AO172" i="6"/>
  <c r="AK172" i="6"/>
  <c r="E172" i="6"/>
  <c r="AO171" i="6"/>
  <c r="E171" i="6"/>
  <c r="AO170" i="6"/>
  <c r="AK170" i="6"/>
  <c r="E170" i="6"/>
  <c r="AO169" i="6"/>
  <c r="E169" i="6"/>
  <c r="AO168" i="6"/>
  <c r="AK168" i="6"/>
  <c r="E168" i="6"/>
  <c r="AO167" i="6"/>
  <c r="E167" i="6"/>
  <c r="AO166" i="6"/>
  <c r="AK166" i="6"/>
  <c r="E166" i="6"/>
  <c r="AO165" i="6"/>
  <c r="E165" i="6"/>
  <c r="AO164" i="6"/>
  <c r="AK164" i="6"/>
  <c r="E164" i="6"/>
  <c r="AO163" i="6"/>
  <c r="E163" i="6"/>
  <c r="AO162" i="6"/>
  <c r="AK162" i="6"/>
  <c r="E162" i="6"/>
  <c r="BA161" i="6"/>
  <c r="AZ161" i="6"/>
  <c r="AY161" i="6"/>
  <c r="AO161" i="6"/>
  <c r="E161" i="6"/>
  <c r="BA160" i="6"/>
  <c r="AW160" i="6"/>
  <c r="AO160" i="6"/>
  <c r="AK160" i="6"/>
  <c r="E160" i="6"/>
  <c r="BA159" i="6"/>
  <c r="AO159" i="6"/>
  <c r="E159" i="6"/>
  <c r="BA158" i="6"/>
  <c r="AW158" i="6"/>
  <c r="AO158" i="6"/>
  <c r="AK158" i="6"/>
  <c r="E158" i="6"/>
  <c r="BA157" i="6"/>
  <c r="AO157" i="6"/>
  <c r="E157" i="6"/>
  <c r="BA156" i="6"/>
  <c r="AW156" i="6"/>
  <c r="AO156" i="6"/>
  <c r="AK156" i="6"/>
  <c r="E156" i="6"/>
  <c r="BA155" i="6"/>
  <c r="AO155" i="6"/>
  <c r="E155" i="6"/>
  <c r="BA154" i="6"/>
  <c r="AW154" i="6"/>
  <c r="AO154" i="6"/>
  <c r="AK154" i="6"/>
  <c r="E154" i="6"/>
  <c r="BA153" i="6"/>
  <c r="AO153" i="6"/>
  <c r="E153" i="6"/>
  <c r="BA152" i="6"/>
  <c r="AW152" i="6"/>
  <c r="AO152" i="6"/>
  <c r="AK152" i="6"/>
  <c r="E152" i="6"/>
  <c r="BA151" i="6"/>
  <c r="AO151" i="6"/>
  <c r="E151" i="6"/>
  <c r="BA150" i="6"/>
  <c r="AW150" i="6"/>
  <c r="AO150" i="6"/>
  <c r="AK150" i="6"/>
  <c r="E150" i="6"/>
  <c r="BA149" i="6"/>
  <c r="AO149" i="6"/>
  <c r="E149" i="6"/>
  <c r="BA148" i="6"/>
  <c r="AW148" i="6"/>
  <c r="AO148" i="6"/>
  <c r="AK148" i="6"/>
  <c r="E148" i="6"/>
  <c r="BA147" i="6"/>
  <c r="AO147" i="6"/>
  <c r="K147" i="6"/>
  <c r="J147" i="6"/>
  <c r="I147" i="6"/>
  <c r="E147" i="6"/>
  <c r="BA146" i="6"/>
  <c r="AW146" i="6"/>
  <c r="AO146" i="6"/>
  <c r="AK146" i="6"/>
  <c r="K146" i="6"/>
  <c r="G146" i="6"/>
  <c r="E146" i="6"/>
  <c r="BA145" i="6"/>
  <c r="AO145" i="6"/>
  <c r="K145" i="6"/>
  <c r="G145" i="6"/>
  <c r="E145" i="6"/>
  <c r="BA144" i="6"/>
  <c r="AW144" i="6"/>
  <c r="AO144" i="6"/>
  <c r="AK144" i="6"/>
  <c r="K144" i="6"/>
  <c r="G144" i="6"/>
  <c r="E144" i="6"/>
  <c r="BA143" i="6"/>
  <c r="AO143" i="6"/>
  <c r="K143" i="6"/>
  <c r="G143" i="6"/>
  <c r="E143" i="6"/>
  <c r="BA142" i="6"/>
  <c r="AW142" i="6"/>
  <c r="AO142" i="6"/>
  <c r="AK142" i="6"/>
  <c r="K142" i="6"/>
  <c r="G142" i="6"/>
  <c r="E142" i="6"/>
  <c r="BA141" i="6"/>
  <c r="AO141" i="6"/>
  <c r="K141" i="6"/>
  <c r="G141" i="6"/>
  <c r="E141" i="6"/>
  <c r="BA140" i="6"/>
  <c r="AW140" i="6"/>
  <c r="AO140" i="6"/>
  <c r="AK140" i="6"/>
  <c r="K140" i="6"/>
  <c r="G140" i="6"/>
  <c r="E140" i="6"/>
  <c r="BA139" i="6"/>
  <c r="AO139" i="6"/>
  <c r="K139" i="6"/>
  <c r="G139" i="6"/>
  <c r="E139" i="6"/>
  <c r="BA138" i="6"/>
  <c r="AW138" i="6"/>
  <c r="AO138" i="6"/>
  <c r="AK138" i="6"/>
  <c r="K138" i="6"/>
  <c r="G138" i="6"/>
  <c r="E138" i="6"/>
  <c r="BA137" i="6"/>
  <c r="AO137" i="6"/>
  <c r="K137" i="6"/>
  <c r="G137" i="6"/>
  <c r="E137" i="6"/>
  <c r="BA136" i="6"/>
  <c r="AW136" i="6"/>
  <c r="AO136" i="6"/>
  <c r="AK136" i="6"/>
  <c r="K136" i="6"/>
  <c r="G136" i="6"/>
  <c r="E136" i="6"/>
  <c r="BA135" i="6"/>
  <c r="AO135" i="6"/>
  <c r="K135" i="6"/>
  <c r="G135" i="6"/>
  <c r="E135" i="6"/>
  <c r="BA134" i="6"/>
  <c r="AW134" i="6"/>
  <c r="AO134" i="6"/>
  <c r="AK134" i="6"/>
  <c r="K134" i="6"/>
  <c r="G134" i="6"/>
  <c r="E134" i="6"/>
  <c r="BA133" i="6"/>
  <c r="AO133" i="6"/>
  <c r="K133" i="6"/>
  <c r="G133" i="6"/>
  <c r="E133" i="6"/>
  <c r="BA132" i="6"/>
  <c r="AW132" i="6"/>
  <c r="AO132" i="6"/>
  <c r="AK132" i="6"/>
  <c r="K132" i="6"/>
  <c r="G132" i="6"/>
  <c r="E132" i="6"/>
  <c r="BA131" i="6"/>
  <c r="AO131" i="6"/>
  <c r="K131" i="6"/>
  <c r="G131" i="6"/>
  <c r="E131" i="6"/>
  <c r="BA130" i="6"/>
  <c r="AW130" i="6"/>
  <c r="AO130" i="6"/>
  <c r="AK130" i="6"/>
  <c r="K130" i="6"/>
  <c r="G130" i="6"/>
  <c r="E130" i="6"/>
  <c r="BA129" i="6"/>
  <c r="AO129" i="6"/>
  <c r="K129" i="6"/>
  <c r="G129" i="6"/>
  <c r="E129" i="6"/>
  <c r="BA128" i="6"/>
  <c r="AW128" i="6"/>
  <c r="AO128" i="6"/>
  <c r="AK128" i="6"/>
  <c r="K128" i="6"/>
  <c r="G128" i="6"/>
  <c r="E128" i="6"/>
  <c r="BA127" i="6"/>
  <c r="AO127" i="6"/>
  <c r="K127" i="6"/>
  <c r="G127" i="6"/>
  <c r="E127" i="6"/>
  <c r="BA126" i="6"/>
  <c r="AW126" i="6"/>
  <c r="AO126" i="6"/>
  <c r="AK126" i="6"/>
  <c r="K126" i="6"/>
  <c r="G126" i="6"/>
  <c r="E126" i="6"/>
  <c r="BA125" i="6"/>
  <c r="AO125" i="6"/>
  <c r="K125" i="6"/>
  <c r="G125" i="6"/>
  <c r="E125" i="6"/>
  <c r="BA124" i="6"/>
  <c r="AW124" i="6"/>
  <c r="AO124" i="6"/>
  <c r="AK124" i="6"/>
  <c r="K124" i="6"/>
  <c r="G124" i="6"/>
  <c r="E124" i="6"/>
  <c r="BA123" i="6"/>
  <c r="AO123" i="6"/>
  <c r="K123" i="6"/>
  <c r="G123" i="6"/>
  <c r="E123" i="6"/>
  <c r="BA122" i="6"/>
  <c r="AW122" i="6"/>
  <c r="AO122" i="6"/>
  <c r="AK122" i="6"/>
  <c r="K122" i="6"/>
  <c r="G122" i="6"/>
  <c r="E122" i="6"/>
  <c r="BA121" i="6"/>
  <c r="AO121" i="6"/>
  <c r="K121" i="6"/>
  <c r="G121" i="6"/>
  <c r="E121" i="6"/>
  <c r="BA120" i="6"/>
  <c r="AW120" i="6"/>
  <c r="AO120" i="6"/>
  <c r="AK120" i="6"/>
  <c r="K120" i="6"/>
  <c r="G120" i="6"/>
  <c r="E120" i="6"/>
  <c r="BA119" i="6"/>
  <c r="AO119" i="6"/>
  <c r="AI119" i="6"/>
  <c r="AH119" i="6"/>
  <c r="AG119" i="6"/>
  <c r="K119" i="6"/>
  <c r="G119" i="6"/>
  <c r="E119" i="6"/>
  <c r="BA118" i="6"/>
  <c r="AW118" i="6"/>
  <c r="AO118" i="6"/>
  <c r="AK118" i="6"/>
  <c r="AI118" i="6"/>
  <c r="AE118" i="6"/>
  <c r="K118" i="6"/>
  <c r="G118" i="6"/>
  <c r="E118" i="6"/>
  <c r="BA117" i="6"/>
  <c r="AO117" i="6"/>
  <c r="AI117" i="6"/>
  <c r="K117" i="6"/>
  <c r="G117" i="6"/>
  <c r="E117" i="6"/>
  <c r="BA116" i="6"/>
  <c r="AW116" i="6"/>
  <c r="AO116" i="6"/>
  <c r="AK116" i="6"/>
  <c r="AI116" i="6"/>
  <c r="AE116" i="6"/>
  <c r="K116" i="6"/>
  <c r="G116" i="6"/>
  <c r="E116" i="6"/>
  <c r="BA115" i="6"/>
  <c r="AO115" i="6"/>
  <c r="AI115" i="6"/>
  <c r="K115" i="6"/>
  <c r="G115" i="6"/>
  <c r="E115" i="6"/>
  <c r="BA114" i="6"/>
  <c r="AW114" i="6"/>
  <c r="AO114" i="6"/>
  <c r="AK114" i="6"/>
  <c r="AI114" i="6"/>
  <c r="AE114" i="6"/>
  <c r="K114" i="6"/>
  <c r="G114" i="6"/>
  <c r="E114" i="6"/>
  <c r="BA113" i="6"/>
  <c r="AO113" i="6"/>
  <c r="AI113" i="6"/>
  <c r="K113" i="6"/>
  <c r="G113" i="6"/>
  <c r="E113" i="6"/>
  <c r="BA112" i="6"/>
  <c r="AW112" i="6"/>
  <c r="AO112" i="6"/>
  <c r="AK112" i="6"/>
  <c r="AI112" i="6"/>
  <c r="AE112" i="6"/>
  <c r="K112" i="6"/>
  <c r="G112" i="6"/>
  <c r="E112" i="6"/>
  <c r="BA111" i="6"/>
  <c r="AO111" i="6"/>
  <c r="AI111" i="6"/>
  <c r="K111" i="6"/>
  <c r="G111" i="6"/>
  <c r="E111" i="6"/>
  <c r="BA110" i="6"/>
  <c r="AW110" i="6"/>
  <c r="AO110" i="6"/>
  <c r="AK110" i="6"/>
  <c r="AI110" i="6"/>
  <c r="AE110" i="6"/>
  <c r="K110" i="6"/>
  <c r="G110" i="6"/>
  <c r="E110" i="6"/>
  <c r="BA109" i="6"/>
  <c r="AO109" i="6"/>
  <c r="AI109" i="6"/>
  <c r="K109" i="6"/>
  <c r="G109" i="6"/>
  <c r="E109" i="6"/>
  <c r="BA108" i="6"/>
  <c r="AW108" i="6"/>
  <c r="AO108" i="6"/>
  <c r="AK108" i="6"/>
  <c r="AI108" i="6"/>
  <c r="AE108" i="6"/>
  <c r="K108" i="6"/>
  <c r="G108" i="6"/>
  <c r="E108" i="6"/>
  <c r="BA107" i="6"/>
  <c r="AO107" i="6"/>
  <c r="AI107" i="6"/>
  <c r="K107" i="6"/>
  <c r="G107" i="6"/>
  <c r="E107" i="6"/>
  <c r="BA106" i="6"/>
  <c r="AW106" i="6"/>
  <c r="AO106" i="6"/>
  <c r="AK106" i="6"/>
  <c r="AI106" i="6"/>
  <c r="AE106" i="6"/>
  <c r="K106" i="6"/>
  <c r="G106" i="6"/>
  <c r="E106" i="6"/>
  <c r="BA105" i="6"/>
  <c r="AO105" i="6"/>
  <c r="AI105" i="6"/>
  <c r="K105" i="6"/>
  <c r="G105" i="6"/>
  <c r="E105" i="6"/>
  <c r="BA104" i="6"/>
  <c r="AW104" i="6"/>
  <c r="AO104" i="6"/>
  <c r="AK104" i="6"/>
  <c r="AI104" i="6"/>
  <c r="AE104" i="6"/>
  <c r="K104" i="6"/>
  <c r="G104" i="6"/>
  <c r="E104" i="6"/>
  <c r="BA103" i="6"/>
  <c r="AO103" i="6"/>
  <c r="AI103" i="6"/>
  <c r="K103" i="6"/>
  <c r="G103" i="6"/>
  <c r="E103" i="6"/>
  <c r="BA102" i="6"/>
  <c r="AW102" i="6"/>
  <c r="AO102" i="6"/>
  <c r="AK102" i="6"/>
  <c r="AI102" i="6"/>
  <c r="AE102" i="6"/>
  <c r="K102" i="6"/>
  <c r="G102" i="6"/>
  <c r="E102" i="6"/>
  <c r="BA101" i="6"/>
  <c r="AO101" i="6"/>
  <c r="AI101" i="6"/>
  <c r="K101" i="6"/>
  <c r="G101" i="6"/>
  <c r="E101" i="6"/>
  <c r="BA100" i="6"/>
  <c r="AW100" i="6"/>
  <c r="AO100" i="6"/>
  <c r="AK100" i="6"/>
  <c r="AI100" i="6"/>
  <c r="AE100" i="6"/>
  <c r="K100" i="6"/>
  <c r="G100" i="6"/>
  <c r="E100" i="6"/>
  <c r="BA99" i="6"/>
  <c r="AO99" i="6"/>
  <c r="AI99" i="6"/>
  <c r="K99" i="6"/>
  <c r="G99" i="6"/>
  <c r="E99" i="6"/>
  <c r="BA98" i="6"/>
  <c r="AW98" i="6"/>
  <c r="AO98" i="6"/>
  <c r="AK98" i="6"/>
  <c r="AI98" i="6"/>
  <c r="AE98" i="6"/>
  <c r="K98" i="6"/>
  <c r="G98" i="6"/>
  <c r="E98" i="6"/>
  <c r="BA97" i="6"/>
  <c r="AO97" i="6"/>
  <c r="AI97" i="6"/>
  <c r="K97" i="6"/>
  <c r="G97" i="6"/>
  <c r="E97" i="6"/>
  <c r="BA96" i="6"/>
  <c r="AW96" i="6"/>
  <c r="AO96" i="6"/>
  <c r="AK96" i="6"/>
  <c r="AI96" i="6"/>
  <c r="AE96" i="6"/>
  <c r="K96" i="6"/>
  <c r="G96" i="6"/>
  <c r="E96" i="6"/>
  <c r="BA95" i="6"/>
  <c r="AO95" i="6"/>
  <c r="AI95" i="6"/>
  <c r="K95" i="6"/>
  <c r="G95" i="6"/>
  <c r="E95" i="6"/>
  <c r="BA94" i="6"/>
  <c r="AW94" i="6"/>
  <c r="AO94" i="6"/>
  <c r="AK94" i="6"/>
  <c r="AI94" i="6"/>
  <c r="AE94" i="6"/>
  <c r="AC94" i="6"/>
  <c r="AB94" i="6"/>
  <c r="AA94" i="6"/>
  <c r="K94" i="6"/>
  <c r="G94" i="6"/>
  <c r="E94" i="6"/>
  <c r="BA93" i="6"/>
  <c r="AO93" i="6"/>
  <c r="AI93" i="6"/>
  <c r="AC93" i="6"/>
  <c r="Y93" i="6"/>
  <c r="K93" i="6"/>
  <c r="G93" i="6"/>
  <c r="E93" i="6"/>
  <c r="BA92" i="6"/>
  <c r="AW92" i="6"/>
  <c r="AO92" i="6"/>
  <c r="AK92" i="6"/>
  <c r="AI92" i="6"/>
  <c r="AE92" i="6"/>
  <c r="AC92" i="6"/>
  <c r="Y92" i="6"/>
  <c r="K92" i="6"/>
  <c r="G92" i="6"/>
  <c r="E92" i="6"/>
  <c r="BA91" i="6"/>
  <c r="AO91" i="6"/>
  <c r="AI91" i="6"/>
  <c r="AC91" i="6"/>
  <c r="Y91" i="6"/>
  <c r="K91" i="6"/>
  <c r="G91" i="6"/>
  <c r="E91" i="6"/>
  <c r="BA90" i="6"/>
  <c r="AW90" i="6"/>
  <c r="AO90" i="6"/>
  <c r="AK90" i="6"/>
  <c r="AI90" i="6"/>
  <c r="AE90" i="6"/>
  <c r="AC90" i="6"/>
  <c r="Y90" i="6"/>
  <c r="K90" i="6"/>
  <c r="G90" i="6"/>
  <c r="E90" i="6"/>
  <c r="BA89" i="6"/>
  <c r="AO89" i="6"/>
  <c r="AI89" i="6"/>
  <c r="AC89" i="6"/>
  <c r="Y89" i="6"/>
  <c r="K89" i="6"/>
  <c r="G89" i="6"/>
  <c r="E89" i="6"/>
  <c r="BA88" i="6"/>
  <c r="AW88" i="6"/>
  <c r="AO88" i="6"/>
  <c r="AK88" i="6"/>
  <c r="AI88" i="6"/>
  <c r="AE88" i="6"/>
  <c r="AC88" i="6"/>
  <c r="Y88" i="6"/>
  <c r="K88" i="6"/>
  <c r="G88" i="6"/>
  <c r="E88" i="6"/>
  <c r="BA87" i="6"/>
  <c r="AO87" i="6"/>
  <c r="AI87" i="6"/>
  <c r="AC87" i="6"/>
  <c r="Y87" i="6"/>
  <c r="K87" i="6"/>
  <c r="G87" i="6"/>
  <c r="E87" i="6"/>
  <c r="BA86" i="6"/>
  <c r="AW86" i="6"/>
  <c r="AO86" i="6"/>
  <c r="AK86" i="6"/>
  <c r="AI86" i="6"/>
  <c r="AE86" i="6"/>
  <c r="AC86" i="6"/>
  <c r="Y86" i="6"/>
  <c r="K86" i="6"/>
  <c r="G86" i="6"/>
  <c r="E86" i="6"/>
  <c r="BA85" i="6"/>
  <c r="AO85" i="6"/>
  <c r="AI85" i="6"/>
  <c r="AC85" i="6"/>
  <c r="Y85" i="6"/>
  <c r="K85" i="6"/>
  <c r="G85" i="6"/>
  <c r="E85" i="6"/>
  <c r="BA84" i="6"/>
  <c r="AW84" i="6"/>
  <c r="AO84" i="6"/>
  <c r="AK84" i="6"/>
  <c r="AI84" i="6"/>
  <c r="AE84" i="6"/>
  <c r="AC84" i="6"/>
  <c r="Y84" i="6"/>
  <c r="Q84" i="6"/>
  <c r="P84" i="6"/>
  <c r="O84" i="6"/>
  <c r="K84" i="6"/>
  <c r="G84" i="6"/>
  <c r="E84" i="6"/>
  <c r="BA83" i="6"/>
  <c r="AO83" i="6"/>
  <c r="AI83" i="6"/>
  <c r="AC83" i="6"/>
  <c r="Y83" i="6"/>
  <c r="Q83" i="6"/>
  <c r="M83" i="6"/>
  <c r="K83" i="6"/>
  <c r="G83" i="6"/>
  <c r="E83" i="6"/>
  <c r="BA82" i="6"/>
  <c r="AW82" i="6"/>
  <c r="AO82" i="6"/>
  <c r="AK82" i="6"/>
  <c r="AI82" i="6"/>
  <c r="AE82" i="6"/>
  <c r="AC82" i="6"/>
  <c r="Y82" i="6"/>
  <c r="Q82" i="6"/>
  <c r="M82" i="6"/>
  <c r="K82" i="6"/>
  <c r="G82" i="6"/>
  <c r="E82" i="6"/>
  <c r="BA81" i="6"/>
  <c r="AO81" i="6"/>
  <c r="AI81" i="6"/>
  <c r="AC81" i="6"/>
  <c r="Y81" i="6"/>
  <c r="Q81" i="6"/>
  <c r="M81" i="6"/>
  <c r="K81" i="6"/>
  <c r="G81" i="6"/>
  <c r="E81" i="6"/>
  <c r="BA80" i="6"/>
  <c r="AW80" i="6"/>
  <c r="AO80" i="6"/>
  <c r="AK80" i="6"/>
  <c r="AI80" i="6"/>
  <c r="AE80" i="6"/>
  <c r="AC80" i="6"/>
  <c r="Y80" i="6"/>
  <c r="Q80" i="6"/>
  <c r="M80" i="6"/>
  <c r="K80" i="6"/>
  <c r="G80" i="6"/>
  <c r="E80" i="6"/>
  <c r="BA79" i="6"/>
  <c r="AO79" i="6"/>
  <c r="AI79" i="6"/>
  <c r="AC79" i="6"/>
  <c r="Y79" i="6"/>
  <c r="Q79" i="6"/>
  <c r="M79" i="6"/>
  <c r="K79" i="6"/>
  <c r="G79" i="6"/>
  <c r="E79" i="6"/>
  <c r="BA78" i="6"/>
  <c r="AW78" i="6"/>
  <c r="AO78" i="6"/>
  <c r="AK78" i="6"/>
  <c r="AI78" i="6"/>
  <c r="AE78" i="6"/>
  <c r="AC78" i="6"/>
  <c r="Y78" i="6"/>
  <c r="Q78" i="6"/>
  <c r="M78" i="6"/>
  <c r="K78" i="6"/>
  <c r="G78" i="6"/>
  <c r="E78" i="6"/>
  <c r="BA77" i="6"/>
  <c r="AO77" i="6"/>
  <c r="AI77" i="6"/>
  <c r="AC77" i="6"/>
  <c r="Y77" i="6"/>
  <c r="Q77" i="6"/>
  <c r="M77" i="6"/>
  <c r="K77" i="6"/>
  <c r="G77" i="6"/>
  <c r="E77" i="6"/>
  <c r="BA76" i="6"/>
  <c r="AW76" i="6"/>
  <c r="AO76" i="6"/>
  <c r="AK76" i="6"/>
  <c r="AI76" i="6"/>
  <c r="AE76" i="6"/>
  <c r="AC76" i="6"/>
  <c r="Y76" i="6"/>
  <c r="Q76" i="6"/>
  <c r="M76" i="6"/>
  <c r="K76" i="6"/>
  <c r="G76" i="6"/>
  <c r="E76" i="6"/>
  <c r="BA75" i="6"/>
  <c r="AO75" i="6"/>
  <c r="AI75" i="6"/>
  <c r="AC75" i="6"/>
  <c r="Y75" i="6"/>
  <c r="Q75" i="6"/>
  <c r="M75" i="6"/>
  <c r="K75" i="6"/>
  <c r="G75" i="6"/>
  <c r="E75" i="6"/>
  <c r="BA74" i="6"/>
  <c r="AW74" i="6"/>
  <c r="AO74" i="6"/>
  <c r="AK74" i="6"/>
  <c r="AI74" i="6"/>
  <c r="AE74" i="6"/>
  <c r="AC74" i="6"/>
  <c r="Y74" i="6"/>
  <c r="Q74" i="6"/>
  <c r="M74" i="6"/>
  <c r="K74" i="6"/>
  <c r="G74" i="6"/>
  <c r="E74" i="6"/>
  <c r="BA73" i="6"/>
  <c r="AO73" i="6"/>
  <c r="AI73" i="6"/>
  <c r="AC73" i="6"/>
  <c r="Y73" i="6"/>
  <c r="Q73" i="6"/>
  <c r="M73" i="6"/>
  <c r="K73" i="6"/>
  <c r="G73" i="6"/>
  <c r="E73" i="6"/>
  <c r="BA72" i="6"/>
  <c r="AW72" i="6"/>
  <c r="AO72" i="6"/>
  <c r="AK72" i="6"/>
  <c r="AI72" i="6"/>
  <c r="AE72" i="6"/>
  <c r="AC72" i="6"/>
  <c r="Y72" i="6"/>
  <c r="Q72" i="6"/>
  <c r="M72" i="6"/>
  <c r="K72" i="6"/>
  <c r="G72" i="6"/>
  <c r="E72" i="6"/>
  <c r="BA71" i="6"/>
  <c r="AU71" i="6"/>
  <c r="AT71" i="6"/>
  <c r="AS71" i="6"/>
  <c r="AO71" i="6"/>
  <c r="AI71" i="6"/>
  <c r="AC71" i="6"/>
  <c r="Y71" i="6"/>
  <c r="Q71" i="6"/>
  <c r="M71" i="6"/>
  <c r="K71" i="6"/>
  <c r="G71" i="6"/>
  <c r="E71" i="6"/>
  <c r="BA70" i="6"/>
  <c r="AW70" i="6"/>
  <c r="AU70" i="6"/>
  <c r="AQ70" i="6"/>
  <c r="AO70" i="6"/>
  <c r="AK70" i="6"/>
  <c r="AI70" i="6"/>
  <c r="AE70" i="6"/>
  <c r="AC70" i="6"/>
  <c r="Y70" i="6"/>
  <c r="Q70" i="6"/>
  <c r="M70" i="6"/>
  <c r="K70" i="6"/>
  <c r="G70" i="6"/>
  <c r="E70" i="6"/>
  <c r="BA69" i="6"/>
  <c r="AU69" i="6"/>
  <c r="AO69" i="6"/>
  <c r="AI69" i="6"/>
  <c r="AC69" i="6"/>
  <c r="Y69" i="6"/>
  <c r="Q69" i="6"/>
  <c r="M69" i="6"/>
  <c r="K69" i="6"/>
  <c r="G69" i="6"/>
  <c r="E69" i="6"/>
  <c r="BA68" i="6"/>
  <c r="AW68" i="6"/>
  <c r="AU68" i="6"/>
  <c r="AQ68" i="6"/>
  <c r="AO68" i="6"/>
  <c r="AK68" i="6"/>
  <c r="AI68" i="6"/>
  <c r="AE68" i="6"/>
  <c r="AC68" i="6"/>
  <c r="Y68" i="6"/>
  <c r="Q68" i="6"/>
  <c r="M68" i="6"/>
  <c r="K68" i="6"/>
  <c r="G68" i="6"/>
  <c r="E68" i="6"/>
  <c r="BA67" i="6"/>
  <c r="AU67" i="6"/>
  <c r="AO67" i="6"/>
  <c r="AI67" i="6"/>
  <c r="AC67" i="6"/>
  <c r="Y67" i="6"/>
  <c r="Q67" i="6"/>
  <c r="M67" i="6"/>
  <c r="K67" i="6"/>
  <c r="G67" i="6"/>
  <c r="E67" i="6"/>
  <c r="BA66" i="6"/>
  <c r="AW66" i="6"/>
  <c r="AU66" i="6"/>
  <c r="AQ66" i="6"/>
  <c r="AO66" i="6"/>
  <c r="AK66" i="6"/>
  <c r="AI66" i="6"/>
  <c r="AE66" i="6"/>
  <c r="AC66" i="6"/>
  <c r="Y66" i="6"/>
  <c r="Q66" i="6"/>
  <c r="M66" i="6"/>
  <c r="K66" i="6"/>
  <c r="G66" i="6"/>
  <c r="E66" i="6"/>
  <c r="BA65" i="6"/>
  <c r="AU65" i="6"/>
  <c r="AO65" i="6"/>
  <c r="AI65" i="6"/>
  <c r="AC65" i="6"/>
  <c r="Y65" i="6"/>
  <c r="Q65" i="6"/>
  <c r="M65" i="6"/>
  <c r="K65" i="6"/>
  <c r="G65" i="6"/>
  <c r="E65" i="6"/>
  <c r="BA64" i="6"/>
  <c r="AW64" i="6"/>
  <c r="AU64" i="6"/>
  <c r="AQ64" i="6"/>
  <c r="AO64" i="6"/>
  <c r="AK64" i="6"/>
  <c r="AI64" i="6"/>
  <c r="AE64" i="6"/>
  <c r="AC64" i="6"/>
  <c r="Y64" i="6"/>
  <c r="Q64" i="6"/>
  <c r="M64" i="6"/>
  <c r="K64" i="6"/>
  <c r="G64" i="6"/>
  <c r="E64" i="6"/>
  <c r="BA63" i="6"/>
  <c r="AU63" i="6"/>
  <c r="AO63" i="6"/>
  <c r="AI63" i="6"/>
  <c r="AC63" i="6"/>
  <c r="Y63" i="6"/>
  <c r="Q63" i="6"/>
  <c r="M63" i="6"/>
  <c r="K63" i="6"/>
  <c r="G63" i="6"/>
  <c r="E63" i="6"/>
  <c r="BA62" i="6"/>
  <c r="AW62" i="6"/>
  <c r="AU62" i="6"/>
  <c r="AQ62" i="6"/>
  <c r="AO62" i="6"/>
  <c r="AK62" i="6"/>
  <c r="AI62" i="6"/>
  <c r="AE62" i="6"/>
  <c r="AC62" i="6"/>
  <c r="Y62" i="6"/>
  <c r="Q62" i="6"/>
  <c r="M62" i="6"/>
  <c r="K62" i="6"/>
  <c r="G62" i="6"/>
  <c r="E62" i="6"/>
  <c r="BA61" i="6"/>
  <c r="AU61" i="6"/>
  <c r="AO61" i="6"/>
  <c r="AI61" i="6"/>
  <c r="AC61" i="6"/>
  <c r="Y61" i="6"/>
  <c r="Q61" i="6"/>
  <c r="M61" i="6"/>
  <c r="K61" i="6"/>
  <c r="G61" i="6"/>
  <c r="E61" i="6"/>
  <c r="BA60" i="6"/>
  <c r="AW60" i="6"/>
  <c r="AU60" i="6"/>
  <c r="AQ60" i="6"/>
  <c r="AO60" i="6"/>
  <c r="AK60" i="6"/>
  <c r="AI60" i="6"/>
  <c r="AE60" i="6"/>
  <c r="AC60" i="6"/>
  <c r="Y60" i="6"/>
  <c r="Q60" i="6"/>
  <c r="M60" i="6"/>
  <c r="K60" i="6"/>
  <c r="G60" i="6"/>
  <c r="E60" i="6"/>
  <c r="BA59" i="6"/>
  <c r="AU59" i="6"/>
  <c r="AO59" i="6"/>
  <c r="AI59" i="6"/>
  <c r="AC59" i="6"/>
  <c r="Y59" i="6"/>
  <c r="Q59" i="6"/>
  <c r="M59" i="6"/>
  <c r="K59" i="6"/>
  <c r="G59" i="6"/>
  <c r="E59" i="6"/>
  <c r="BA58" i="6"/>
  <c r="AW58" i="6"/>
  <c r="AU58" i="6"/>
  <c r="AQ58" i="6"/>
  <c r="AO58" i="6"/>
  <c r="AK58" i="6"/>
  <c r="AI58" i="6"/>
  <c r="AE58" i="6"/>
  <c r="AC58" i="6"/>
  <c r="Y58" i="6"/>
  <c r="Q58" i="6"/>
  <c r="M58" i="6"/>
  <c r="K58" i="6"/>
  <c r="G58" i="6"/>
  <c r="E58" i="6"/>
  <c r="BA57" i="6"/>
  <c r="AU57" i="6"/>
  <c r="AO57" i="6"/>
  <c r="AI57" i="6"/>
  <c r="AC57" i="6"/>
  <c r="Y57" i="6"/>
  <c r="Q57" i="6"/>
  <c r="M57" i="6"/>
  <c r="K57" i="6"/>
  <c r="G57" i="6"/>
  <c r="E57" i="6"/>
  <c r="BA56" i="6"/>
  <c r="AW56" i="6"/>
  <c r="AU56" i="6"/>
  <c r="AQ56" i="6"/>
  <c r="AO56" i="6"/>
  <c r="AK56" i="6"/>
  <c r="AI56" i="6"/>
  <c r="AE56" i="6"/>
  <c r="AC56" i="6"/>
  <c r="Y56" i="6"/>
  <c r="Q56" i="6"/>
  <c r="M56" i="6"/>
  <c r="K56" i="6"/>
  <c r="G56" i="6"/>
  <c r="E56" i="6"/>
  <c r="BA55" i="6"/>
  <c r="AU55" i="6"/>
  <c r="AO55" i="6"/>
  <c r="AI55" i="6"/>
  <c r="AC55" i="6"/>
  <c r="Y55" i="6"/>
  <c r="Q55" i="6"/>
  <c r="M55" i="6"/>
  <c r="K55" i="6"/>
  <c r="G55" i="6"/>
  <c r="E55" i="6"/>
  <c r="BA54" i="6"/>
  <c r="AW54" i="6"/>
  <c r="AU54" i="6"/>
  <c r="AQ54" i="6"/>
  <c r="AO54" i="6"/>
  <c r="AK54" i="6"/>
  <c r="AI54" i="6"/>
  <c r="AE54" i="6"/>
  <c r="AC54" i="6"/>
  <c r="Y54" i="6"/>
  <c r="Q54" i="6"/>
  <c r="M54" i="6"/>
  <c r="K54" i="6"/>
  <c r="G54" i="6"/>
  <c r="E54" i="6"/>
  <c r="BA53" i="6"/>
  <c r="AU53" i="6"/>
  <c r="AO53" i="6"/>
  <c r="AI53" i="6"/>
  <c r="AC53" i="6"/>
  <c r="Y53" i="6"/>
  <c r="Q53" i="6"/>
  <c r="M53" i="6"/>
  <c r="K53" i="6"/>
  <c r="G53" i="6"/>
  <c r="E53" i="6"/>
  <c r="BA52" i="6"/>
  <c r="AW52" i="6"/>
  <c r="AU52" i="6"/>
  <c r="AQ52" i="6"/>
  <c r="AO52" i="6"/>
  <c r="AK52" i="6"/>
  <c r="AI52" i="6"/>
  <c r="AE52" i="6"/>
  <c r="AC52" i="6"/>
  <c r="Y52" i="6"/>
  <c r="Q52" i="6"/>
  <c r="M52" i="6"/>
  <c r="K52" i="6"/>
  <c r="G52" i="6"/>
  <c r="E52" i="6"/>
  <c r="BA51" i="6"/>
  <c r="AU51" i="6"/>
  <c r="AO51" i="6"/>
  <c r="AI51" i="6"/>
  <c r="AC51" i="6"/>
  <c r="Y51" i="6"/>
  <c r="Q51" i="6"/>
  <c r="M51" i="6"/>
  <c r="K51" i="6"/>
  <c r="G51" i="6"/>
  <c r="E51" i="6"/>
  <c r="BA50" i="6"/>
  <c r="AW50" i="6"/>
  <c r="AU50" i="6"/>
  <c r="AQ50" i="6"/>
  <c r="AO50" i="6"/>
  <c r="AK50" i="6"/>
  <c r="AI50" i="6"/>
  <c r="AE50" i="6"/>
  <c r="AC50" i="6"/>
  <c r="Y50" i="6"/>
  <c r="Q50" i="6"/>
  <c r="M50" i="6"/>
  <c r="K50" i="6"/>
  <c r="G50" i="6"/>
  <c r="E50" i="6"/>
  <c r="BA49" i="6"/>
  <c r="AU49" i="6"/>
  <c r="AO49" i="6"/>
  <c r="AI49" i="6"/>
  <c r="AC49" i="6"/>
  <c r="Y49" i="6"/>
  <c r="Q49" i="6"/>
  <c r="M49" i="6"/>
  <c r="K49" i="6"/>
  <c r="G49" i="6"/>
  <c r="E49" i="6"/>
  <c r="BA48" i="6"/>
  <c r="AW48" i="6"/>
  <c r="AU48" i="6"/>
  <c r="AQ48" i="6"/>
  <c r="AO48" i="6"/>
  <c r="AK48" i="6"/>
  <c r="AI48" i="6"/>
  <c r="AE48" i="6"/>
  <c r="AC48" i="6"/>
  <c r="Y48" i="6"/>
  <c r="Q48" i="6"/>
  <c r="M48" i="6"/>
  <c r="K48" i="6"/>
  <c r="G48" i="6"/>
  <c r="E48" i="6"/>
  <c r="BA47" i="6"/>
  <c r="AU47" i="6"/>
  <c r="AO47" i="6"/>
  <c r="AI47" i="6"/>
  <c r="AC47" i="6"/>
  <c r="Y47" i="6"/>
  <c r="Q47" i="6"/>
  <c r="M47" i="6"/>
  <c r="K47" i="6"/>
  <c r="G47" i="6"/>
  <c r="E47" i="6"/>
  <c r="BA46" i="6"/>
  <c r="AW46" i="6"/>
  <c r="AU46" i="6"/>
  <c r="AQ46" i="6"/>
  <c r="AO46" i="6"/>
  <c r="AK46" i="6"/>
  <c r="AI46" i="6"/>
  <c r="AE46" i="6"/>
  <c r="AC46" i="6"/>
  <c r="Y46" i="6"/>
  <c r="Q46" i="6"/>
  <c r="M46" i="6"/>
  <c r="K46" i="6"/>
  <c r="G46" i="6"/>
  <c r="E46" i="6"/>
  <c r="BA45" i="6"/>
  <c r="AU45" i="6"/>
  <c r="AO45" i="6"/>
  <c r="AI45" i="6"/>
  <c r="AC45" i="6"/>
  <c r="Y45" i="6"/>
  <c r="Q45" i="6"/>
  <c r="M45" i="6"/>
  <c r="K45" i="6"/>
  <c r="G45" i="6"/>
  <c r="E45" i="6"/>
  <c r="BA44" i="6"/>
  <c r="AW44" i="6"/>
  <c r="AU44" i="6"/>
  <c r="AQ44" i="6"/>
  <c r="AO44" i="6"/>
  <c r="AK44" i="6"/>
  <c r="AI44" i="6"/>
  <c r="AE44" i="6"/>
  <c r="AC44" i="6"/>
  <c r="Y44" i="6"/>
  <c r="Q44" i="6"/>
  <c r="M44" i="6"/>
  <c r="K44" i="6"/>
  <c r="G44" i="6"/>
  <c r="E44" i="6"/>
  <c r="BA43" i="6"/>
  <c r="AU43" i="6"/>
  <c r="AO43" i="6"/>
  <c r="AI43" i="6"/>
  <c r="AC43" i="6"/>
  <c r="Y43" i="6"/>
  <c r="Q43" i="6"/>
  <c r="M43" i="6"/>
  <c r="K43" i="6"/>
  <c r="G43" i="6"/>
  <c r="E43" i="6"/>
  <c r="BA42" i="6"/>
  <c r="AW42" i="6"/>
  <c r="AU42" i="6"/>
  <c r="AQ42" i="6"/>
  <c r="AO42" i="6"/>
  <c r="AK42" i="6"/>
  <c r="AI42" i="6"/>
  <c r="AE42" i="6"/>
  <c r="AC42" i="6"/>
  <c r="Y42" i="6"/>
  <c r="Q42" i="6"/>
  <c r="M42" i="6"/>
  <c r="K42" i="6"/>
  <c r="G42" i="6"/>
  <c r="E42" i="6"/>
  <c r="BA41" i="6"/>
  <c r="AU41" i="6"/>
  <c r="AO41" i="6"/>
  <c r="AI41" i="6"/>
  <c r="AC41" i="6"/>
  <c r="Y41" i="6"/>
  <c r="Q41" i="6"/>
  <c r="M41" i="6"/>
  <c r="K41" i="6"/>
  <c r="G41" i="6"/>
  <c r="E41" i="6"/>
  <c r="BA40" i="6"/>
  <c r="AW40" i="6"/>
  <c r="AU40" i="6"/>
  <c r="AQ40" i="6"/>
  <c r="AO40" i="6"/>
  <c r="AK40" i="6"/>
  <c r="AI40" i="6"/>
  <c r="AE40" i="6"/>
  <c r="AC40" i="6"/>
  <c r="Y40" i="6"/>
  <c r="Q40" i="6"/>
  <c r="M40" i="6"/>
  <c r="K40" i="6"/>
  <c r="G40" i="6"/>
  <c r="E40" i="6"/>
  <c r="BA39" i="6"/>
  <c r="AU39" i="6"/>
  <c r="AO39" i="6"/>
  <c r="AI39" i="6"/>
  <c r="AC39" i="6"/>
  <c r="Y39" i="6"/>
  <c r="Q39" i="6"/>
  <c r="M39" i="6"/>
  <c r="K39" i="6"/>
  <c r="G39" i="6"/>
  <c r="E39" i="6"/>
  <c r="BA38" i="6"/>
  <c r="AW38" i="6"/>
  <c r="AU38" i="6"/>
  <c r="AQ38" i="6"/>
  <c r="AO38" i="6"/>
  <c r="AK38" i="6"/>
  <c r="AI38" i="6"/>
  <c r="AE38" i="6"/>
  <c r="AC38" i="6"/>
  <c r="Y38" i="6"/>
  <c r="Q38" i="6"/>
  <c r="M38" i="6"/>
  <c r="K38" i="6"/>
  <c r="G38" i="6"/>
  <c r="E38" i="6"/>
  <c r="BA37" i="6"/>
  <c r="AU37" i="6"/>
  <c r="AO37" i="6"/>
  <c r="AI37" i="6"/>
  <c r="AC37" i="6"/>
  <c r="Y37" i="6"/>
  <c r="Q37" i="6"/>
  <c r="M37" i="6"/>
  <c r="K37" i="6"/>
  <c r="G37" i="6"/>
  <c r="E37" i="6"/>
  <c r="BA36" i="6"/>
  <c r="AW36" i="6"/>
  <c r="AU36" i="6"/>
  <c r="AQ36" i="6"/>
  <c r="AO36" i="6"/>
  <c r="AK36" i="6"/>
  <c r="AI36" i="6"/>
  <c r="AE36" i="6"/>
  <c r="AC36" i="6"/>
  <c r="Y36" i="6"/>
  <c r="Q36" i="6"/>
  <c r="M36" i="6"/>
  <c r="K36" i="6"/>
  <c r="G36" i="6"/>
  <c r="E36" i="6"/>
  <c r="BA35" i="6"/>
  <c r="AU35" i="6"/>
  <c r="AO35" i="6"/>
  <c r="AI35" i="6"/>
  <c r="AC35" i="6"/>
  <c r="Y35" i="6"/>
  <c r="Q35" i="6"/>
  <c r="M35" i="6"/>
  <c r="K35" i="6"/>
  <c r="G35" i="6"/>
  <c r="E35" i="6"/>
  <c r="BA34" i="6"/>
  <c r="AW34" i="6"/>
  <c r="AU34" i="6"/>
  <c r="AQ34" i="6"/>
  <c r="AO34" i="6"/>
  <c r="AK34" i="6"/>
  <c r="AI34" i="6"/>
  <c r="AE34" i="6"/>
  <c r="AC34" i="6"/>
  <c r="Y34" i="6"/>
  <c r="Q34" i="6"/>
  <c r="M34" i="6"/>
  <c r="K34" i="6"/>
  <c r="G34" i="6"/>
  <c r="E34" i="6"/>
  <c r="BA33" i="6"/>
  <c r="AU33" i="6"/>
  <c r="AO33" i="6"/>
  <c r="AI33" i="6"/>
  <c r="AC33" i="6"/>
  <c r="Y33" i="6"/>
  <c r="Q33" i="6"/>
  <c r="M33" i="6"/>
  <c r="K33" i="6"/>
  <c r="G33" i="6"/>
  <c r="E33" i="6"/>
  <c r="BA32" i="6"/>
  <c r="AW32" i="6"/>
  <c r="AU32" i="6"/>
  <c r="AQ32" i="6"/>
  <c r="AO32" i="6"/>
  <c r="AK32" i="6"/>
  <c r="AI32" i="6"/>
  <c r="AE32" i="6"/>
  <c r="AC32" i="6"/>
  <c r="Y32" i="6"/>
  <c r="Q32" i="6"/>
  <c r="M32" i="6"/>
  <c r="K32" i="6"/>
  <c r="G32" i="6"/>
  <c r="E32" i="6"/>
  <c r="BA31" i="6"/>
  <c r="AU31" i="6"/>
  <c r="AO31" i="6"/>
  <c r="AI31" i="6"/>
  <c r="AC31" i="6"/>
  <c r="Y31" i="6"/>
  <c r="Q31" i="6"/>
  <c r="M31" i="6"/>
  <c r="K31" i="6"/>
  <c r="G31" i="6"/>
  <c r="E31" i="6"/>
  <c r="BA30" i="6"/>
  <c r="AW30" i="6"/>
  <c r="AU30" i="6"/>
  <c r="AQ30" i="6"/>
  <c r="AO30" i="6"/>
  <c r="AK30" i="6"/>
  <c r="AI30" i="6"/>
  <c r="AE30" i="6"/>
  <c r="AC30" i="6"/>
  <c r="Y30" i="6"/>
  <c r="Q30" i="6"/>
  <c r="M30" i="6"/>
  <c r="K30" i="6"/>
  <c r="G30" i="6"/>
  <c r="E30" i="6"/>
  <c r="BA29" i="6"/>
  <c r="AU29" i="6"/>
  <c r="AO29" i="6"/>
  <c r="AI29" i="6"/>
  <c r="AC29" i="6"/>
  <c r="Y29" i="6"/>
  <c r="Q29" i="6"/>
  <c r="M29" i="6"/>
  <c r="K29" i="6"/>
  <c r="G29" i="6"/>
  <c r="E29" i="6"/>
  <c r="BA28" i="6"/>
  <c r="AW28" i="6"/>
  <c r="AU28" i="6"/>
  <c r="AQ28" i="6"/>
  <c r="AO28" i="6"/>
  <c r="AK28" i="6"/>
  <c r="AI28" i="6"/>
  <c r="AE28" i="6"/>
  <c r="AC28" i="6"/>
  <c r="Y28" i="6"/>
  <c r="Q28" i="6"/>
  <c r="M28" i="6"/>
  <c r="K28" i="6"/>
  <c r="G28" i="6"/>
  <c r="E28" i="6"/>
  <c r="BA27" i="6"/>
  <c r="AU27" i="6"/>
  <c r="AO27" i="6"/>
  <c r="AI27" i="6"/>
  <c r="AC27" i="6"/>
  <c r="Y27" i="6"/>
  <c r="Q27" i="6"/>
  <c r="M27" i="6"/>
  <c r="K27" i="6"/>
  <c r="G27" i="6"/>
  <c r="E27" i="6"/>
  <c r="BA26" i="6"/>
  <c r="AW26" i="6"/>
  <c r="AU26" i="6"/>
  <c r="AQ26" i="6"/>
  <c r="AO26" i="6"/>
  <c r="AK26" i="6"/>
  <c r="AI26" i="6"/>
  <c r="AE26" i="6"/>
  <c r="AC26" i="6"/>
  <c r="Y26" i="6"/>
  <c r="Q26" i="6"/>
  <c r="M26" i="6"/>
  <c r="K26" i="6"/>
  <c r="G26" i="6"/>
  <c r="E26" i="6"/>
  <c r="BA25" i="6"/>
  <c r="AU25" i="6"/>
  <c r="AO25" i="6"/>
  <c r="AI25" i="6"/>
  <c r="AC25" i="6"/>
  <c r="Y25" i="6"/>
  <c r="Q25" i="6"/>
  <c r="M25" i="6"/>
  <c r="K25" i="6"/>
  <c r="G25" i="6"/>
  <c r="E25" i="6"/>
  <c r="BA24" i="6"/>
  <c r="AW24" i="6"/>
  <c r="AU24" i="6"/>
  <c r="AQ24" i="6"/>
  <c r="AO24" i="6"/>
  <c r="AK24" i="6"/>
  <c r="AI24" i="6"/>
  <c r="AE24" i="6"/>
  <c r="AC24" i="6"/>
  <c r="Y24" i="6"/>
  <c r="W24" i="6"/>
  <c r="V24" i="6"/>
  <c r="U24" i="6"/>
  <c r="Q24" i="6"/>
  <c r="M24" i="6"/>
  <c r="K24" i="6"/>
  <c r="G24" i="6"/>
  <c r="E24" i="6"/>
  <c r="BA23" i="6"/>
  <c r="AU23" i="6"/>
  <c r="AO23" i="6"/>
  <c r="AI23" i="6"/>
  <c r="AC23" i="6"/>
  <c r="Y23" i="6"/>
  <c r="W23" i="6"/>
  <c r="S23" i="6"/>
  <c r="Q23" i="6"/>
  <c r="M23" i="6"/>
  <c r="K23" i="6"/>
  <c r="G23" i="6"/>
  <c r="E23" i="6"/>
  <c r="BA22" i="6"/>
  <c r="AW22" i="6"/>
  <c r="AU22" i="6"/>
  <c r="AQ22" i="6"/>
  <c r="AO22" i="6"/>
  <c r="AK22" i="6"/>
  <c r="AI22" i="6"/>
  <c r="AE22" i="6"/>
  <c r="AC22" i="6"/>
  <c r="Y22" i="6"/>
  <c r="W22" i="6"/>
  <c r="S22" i="6"/>
  <c r="Q22" i="6"/>
  <c r="M22" i="6"/>
  <c r="K22" i="6"/>
  <c r="G22" i="6"/>
  <c r="E22" i="6"/>
  <c r="BA21" i="6"/>
  <c r="AU21" i="6"/>
  <c r="AO21" i="6"/>
  <c r="AI21" i="6"/>
  <c r="AC21" i="6"/>
  <c r="Y21" i="6"/>
  <c r="W21" i="6"/>
  <c r="S21" i="6"/>
  <c r="Q21" i="6"/>
  <c r="M21" i="6"/>
  <c r="K21" i="6"/>
  <c r="G21" i="6"/>
  <c r="E21" i="6"/>
  <c r="BA20" i="6"/>
  <c r="AW20" i="6"/>
  <c r="AU20" i="6"/>
  <c r="AQ20" i="6"/>
  <c r="AO20" i="6"/>
  <c r="AK20" i="6"/>
  <c r="AI20" i="6"/>
  <c r="AE20" i="6"/>
  <c r="AC20" i="6"/>
  <c r="Y20" i="6"/>
  <c r="W20" i="6"/>
  <c r="S20" i="6"/>
  <c r="Q20" i="6"/>
  <c r="M20" i="6"/>
  <c r="K20" i="6"/>
  <c r="G20" i="6"/>
  <c r="E20" i="6"/>
  <c r="BA19" i="6"/>
  <c r="AU19" i="6"/>
  <c r="AO19" i="6"/>
  <c r="AI19" i="6"/>
  <c r="AC19" i="6"/>
  <c r="Y19" i="6"/>
  <c r="W19" i="6"/>
  <c r="S19" i="6"/>
  <c r="Q19" i="6"/>
  <c r="M19" i="6"/>
  <c r="K19" i="6"/>
  <c r="G19" i="6"/>
  <c r="E19" i="6"/>
  <c r="BA18" i="6"/>
  <c r="AW18" i="6"/>
  <c r="AU18" i="6"/>
  <c r="AQ18" i="6"/>
  <c r="AO18" i="6"/>
  <c r="AK18" i="6"/>
  <c r="AI18" i="6"/>
  <c r="AE18" i="6"/>
  <c r="AC18" i="6"/>
  <c r="Y18" i="6"/>
  <c r="W18" i="6"/>
  <c r="S18" i="6"/>
  <c r="Q18" i="6"/>
  <c r="M18" i="6"/>
  <c r="K18" i="6"/>
  <c r="G18" i="6"/>
  <c r="E18" i="6"/>
  <c r="BA17" i="6"/>
  <c r="AU17" i="6"/>
  <c r="AO17" i="6"/>
  <c r="AI17" i="6"/>
  <c r="AC17" i="6"/>
  <c r="Y17" i="6"/>
  <c r="W17" i="6"/>
  <c r="S17" i="6"/>
  <c r="Q17" i="6"/>
  <c r="M17" i="6"/>
  <c r="K17" i="6"/>
  <c r="G17" i="6"/>
  <c r="E17" i="6"/>
  <c r="BA16" i="6"/>
  <c r="AW16" i="6"/>
  <c r="AU16" i="6"/>
  <c r="AQ16" i="6"/>
  <c r="AO16" i="6"/>
  <c r="AK16" i="6"/>
  <c r="AI16" i="6"/>
  <c r="AE16" i="6"/>
  <c r="AC16" i="6"/>
  <c r="Y16" i="6"/>
  <c r="W16" i="6"/>
  <c r="S16" i="6"/>
  <c r="Q16" i="6"/>
  <c r="M16" i="6"/>
  <c r="K16" i="6"/>
  <c r="G16" i="6"/>
  <c r="E16" i="6"/>
  <c r="BA15" i="6"/>
  <c r="AU15" i="6"/>
  <c r="AO15" i="6"/>
  <c r="AI15" i="6"/>
  <c r="AC15" i="6"/>
  <c r="Y15" i="6"/>
  <c r="W15" i="6"/>
  <c r="S15" i="6"/>
  <c r="Q15" i="6"/>
  <c r="M15" i="6"/>
  <c r="K15" i="6"/>
  <c r="G15" i="6"/>
  <c r="E15" i="6"/>
  <c r="BA14" i="6"/>
  <c r="AW14" i="6"/>
  <c r="AU14" i="6"/>
  <c r="AQ14" i="6"/>
  <c r="AO14" i="6"/>
  <c r="AK14" i="6"/>
  <c r="AI14" i="6"/>
  <c r="AE14" i="6"/>
  <c r="AC14" i="6"/>
  <c r="Y14" i="6"/>
  <c r="W14" i="6"/>
  <c r="S14" i="6"/>
  <c r="Q14" i="6"/>
  <c r="M14" i="6"/>
  <c r="K14" i="6"/>
  <c r="G14" i="6"/>
  <c r="E14" i="6"/>
  <c r="BA13" i="6"/>
  <c r="AU13" i="6"/>
  <c r="AO13" i="6"/>
  <c r="AI13" i="6"/>
  <c r="AC13" i="6"/>
  <c r="Y13" i="6"/>
  <c r="W13" i="6"/>
  <c r="S13" i="6"/>
  <c r="Q13" i="6"/>
  <c r="M13" i="6"/>
  <c r="K13" i="6"/>
  <c r="G13" i="6"/>
  <c r="E13" i="6"/>
  <c r="BA12" i="6"/>
  <c r="AW12" i="6"/>
  <c r="AU12" i="6"/>
  <c r="AQ12" i="6"/>
  <c r="AO12" i="6"/>
  <c r="AK12" i="6"/>
  <c r="AI12" i="6"/>
  <c r="AE12" i="6"/>
  <c r="AC12" i="6"/>
  <c r="Y12" i="6"/>
  <c r="W12" i="6"/>
  <c r="S12" i="6"/>
  <c r="Q12" i="6"/>
  <c r="M12" i="6"/>
  <c r="K12" i="6"/>
  <c r="G12" i="6"/>
  <c r="E12" i="6"/>
  <c r="BA11" i="6"/>
  <c r="AU11" i="6"/>
  <c r="AO11" i="6"/>
  <c r="AI11" i="6"/>
  <c r="AC11" i="6"/>
  <c r="Y11" i="6"/>
  <c r="W11" i="6"/>
  <c r="S11" i="6"/>
  <c r="Q11" i="6"/>
  <c r="M11" i="6"/>
  <c r="K11" i="6"/>
  <c r="G11" i="6"/>
  <c r="E11" i="6"/>
  <c r="BA10" i="6"/>
  <c r="AW10" i="6"/>
  <c r="AU10" i="6"/>
  <c r="AQ10" i="6"/>
  <c r="AO10" i="6"/>
  <c r="AK10" i="6"/>
  <c r="AI10" i="6"/>
  <c r="AE10" i="6"/>
  <c r="AC10" i="6"/>
  <c r="Y10" i="6"/>
  <c r="W10" i="6"/>
  <c r="S10" i="6"/>
  <c r="Q10" i="6"/>
  <c r="M10" i="6"/>
  <c r="K10" i="6"/>
  <c r="G10" i="6"/>
  <c r="E10" i="6"/>
  <c r="BA9" i="6"/>
  <c r="AU9" i="6"/>
  <c r="AO9" i="6"/>
  <c r="AI9" i="6"/>
  <c r="AC9" i="6"/>
  <c r="Y9" i="6"/>
  <c r="W9" i="6"/>
  <c r="S9" i="6"/>
  <c r="Q9" i="6"/>
  <c r="M9" i="6"/>
  <c r="K9" i="6"/>
  <c r="G9" i="6"/>
  <c r="E9" i="6"/>
  <c r="BA8" i="6"/>
  <c r="AW8" i="6"/>
  <c r="AU8" i="6"/>
  <c r="AQ8" i="6"/>
  <c r="AO8" i="6"/>
  <c r="AK8" i="6"/>
  <c r="AI8" i="6"/>
  <c r="AE8" i="6"/>
  <c r="AC8" i="6"/>
  <c r="Y8" i="6"/>
  <c r="W8" i="6"/>
  <c r="S8" i="6"/>
  <c r="Q8" i="6"/>
  <c r="M8" i="6"/>
  <c r="K8" i="6"/>
  <c r="G8" i="6"/>
  <c r="E8" i="6"/>
  <c r="BA7" i="6"/>
  <c r="AU7" i="6"/>
  <c r="AO7" i="6"/>
  <c r="AI7" i="6"/>
  <c r="AC7" i="6"/>
  <c r="Y7" i="6"/>
  <c r="W7" i="6"/>
  <c r="S7" i="6"/>
  <c r="Q7" i="6"/>
  <c r="M7" i="6"/>
  <c r="K7" i="6"/>
  <c r="G7" i="6"/>
  <c r="E7" i="6"/>
  <c r="BA6" i="6"/>
  <c r="AW6" i="6"/>
  <c r="AU6" i="6"/>
  <c r="AQ6" i="6"/>
  <c r="AO6" i="6"/>
  <c r="AK6" i="6"/>
  <c r="AI6" i="6"/>
  <c r="AE6" i="6"/>
  <c r="AC6" i="6"/>
  <c r="Y6" i="6"/>
  <c r="W6" i="6"/>
  <c r="S6" i="6"/>
  <c r="Q6" i="6"/>
  <c r="M6" i="6"/>
  <c r="K6" i="6"/>
  <c r="G6" i="6"/>
  <c r="E6" i="6"/>
  <c r="BA5" i="6"/>
  <c r="AU5" i="6"/>
  <c r="AO5" i="6"/>
  <c r="AI5" i="6"/>
  <c r="AC5" i="6"/>
  <c r="W5" i="6"/>
  <c r="Q5" i="6"/>
  <c r="K5" i="6"/>
  <c r="E5" i="6"/>
  <c r="BK37" i="34"/>
  <c r="BE37" i="34"/>
  <c r="AY37" i="34"/>
  <c r="AS37" i="34"/>
  <c r="AM37" i="34"/>
  <c r="AN12" i="34" s="1"/>
  <c r="AG37" i="34"/>
  <c r="AA37" i="34"/>
  <c r="U37" i="34"/>
  <c r="O37" i="34"/>
  <c r="I37" i="34"/>
  <c r="J22" i="34" s="1"/>
  <c r="D35" i="34"/>
  <c r="D22" i="34"/>
  <c r="AN20" i="34"/>
  <c r="D16" i="34"/>
  <c r="AN11" i="34"/>
  <c r="P11" i="34"/>
  <c r="D11" i="34"/>
  <c r="D10" i="34"/>
  <c r="AZ9" i="34"/>
  <c r="AN8" i="34"/>
  <c r="P8" i="34"/>
  <c r="AN7" i="34"/>
  <c r="P7" i="34"/>
  <c r="D7" i="34"/>
  <c r="P6" i="34"/>
  <c r="Q6" i="34" s="1"/>
  <c r="F874" i="2"/>
  <c r="E874" i="2"/>
  <c r="F804" i="2"/>
  <c r="F635" i="2"/>
  <c r="F144" i="2"/>
  <c r="F696" i="2"/>
  <c r="F323" i="2"/>
  <c r="F352" i="2"/>
  <c r="F257" i="2"/>
  <c r="F817" i="2"/>
  <c r="F59" i="2"/>
  <c r="F41" i="2"/>
  <c r="F667" i="2"/>
  <c r="F797" i="2"/>
  <c r="F520" i="2"/>
  <c r="F651" i="2"/>
  <c r="F213" i="2"/>
  <c r="F366" i="2"/>
  <c r="F151" i="2"/>
  <c r="F426" i="2"/>
  <c r="F37" i="2"/>
  <c r="F728" i="2"/>
  <c r="F859" i="2"/>
  <c r="F533" i="2"/>
  <c r="F476" i="2"/>
  <c r="F259" i="2"/>
  <c r="F707" i="2"/>
  <c r="F701" i="2"/>
  <c r="F70" i="2"/>
  <c r="F743" i="2"/>
  <c r="F23" i="2"/>
  <c r="F32" i="2"/>
  <c r="F404" i="2"/>
  <c r="F706" i="2"/>
  <c r="F58" i="2"/>
  <c r="F644" i="2"/>
  <c r="F177" i="2"/>
  <c r="F157" i="2"/>
  <c r="F614" i="2"/>
  <c r="F85" i="2"/>
  <c r="F137" i="2"/>
  <c r="F81" i="2"/>
  <c r="F329" i="2"/>
  <c r="F524" i="2"/>
  <c r="F821" i="2"/>
  <c r="F163" i="2"/>
  <c r="F379" i="2"/>
  <c r="F209" i="2"/>
  <c r="F49" i="2"/>
  <c r="F40" i="2"/>
  <c r="F314" i="2"/>
  <c r="F202" i="2"/>
  <c r="F639" i="2"/>
  <c r="F871" i="2"/>
  <c r="F680" i="2"/>
  <c r="F796" i="2"/>
  <c r="F120" i="2"/>
  <c r="F656" i="2"/>
  <c r="F340" i="2"/>
  <c r="F603" i="2"/>
  <c r="F306" i="2"/>
  <c r="F606" i="2"/>
  <c r="F682" i="2"/>
  <c r="F782" i="2"/>
  <c r="F624" i="2"/>
  <c r="F31" i="2"/>
  <c r="F217" i="2"/>
  <c r="F755" i="2"/>
  <c r="F831" i="2"/>
  <c r="F385" i="2"/>
  <c r="F371" i="2"/>
  <c r="F425" i="2"/>
  <c r="F858" i="2"/>
  <c r="F760" i="2"/>
  <c r="F679" i="2"/>
  <c r="F710" i="2"/>
  <c r="F384" i="2"/>
  <c r="F846" i="2"/>
  <c r="F633" i="2"/>
  <c r="F714" i="2"/>
  <c r="F848" i="2"/>
  <c r="F587" i="2"/>
  <c r="F811" i="2"/>
  <c r="F586" i="2"/>
  <c r="F767" i="2"/>
  <c r="F98" i="2"/>
  <c r="F594" i="2"/>
  <c r="F456" i="2"/>
  <c r="F409" i="2"/>
  <c r="F230" i="2"/>
  <c r="F484" i="2"/>
  <c r="F249" i="2"/>
  <c r="F781" i="2"/>
  <c r="F869" i="2"/>
  <c r="F76" i="2"/>
  <c r="F562" i="2"/>
  <c r="F581" i="2"/>
  <c r="F621" i="2"/>
  <c r="F705" i="2"/>
  <c r="F580" i="2"/>
  <c r="F462" i="2"/>
  <c r="F638" i="2"/>
  <c r="F347" i="2"/>
  <c r="F752" i="2"/>
  <c r="F642" i="2"/>
  <c r="F637" i="2"/>
  <c r="F72" i="2"/>
  <c r="F820" i="2"/>
  <c r="F798" i="2"/>
  <c r="F546" i="2"/>
  <c r="F693" i="2"/>
  <c r="F574" i="2"/>
  <c r="F700" i="2"/>
  <c r="F800" i="2"/>
  <c r="F132" i="2"/>
  <c r="F375" i="2"/>
  <c r="F142" i="2"/>
  <c r="F129" i="2"/>
  <c r="F214" i="2"/>
  <c r="F414" i="2"/>
  <c r="F867" i="2"/>
  <c r="F350" i="2"/>
  <c r="F523" i="2"/>
  <c r="F505" i="2"/>
  <c r="F57" i="2"/>
  <c r="F799" i="2"/>
  <c r="F407" i="2"/>
  <c r="F666" i="2"/>
  <c r="F775" i="2"/>
  <c r="F248" i="2"/>
  <c r="F90" i="2"/>
  <c r="F139" i="2"/>
  <c r="F725" i="2"/>
  <c r="F284" i="2"/>
  <c r="F313" i="2"/>
  <c r="F613" i="2"/>
  <c r="F803" i="2"/>
  <c r="F845" i="2"/>
  <c r="F388" i="2"/>
  <c r="F432" i="2"/>
  <c r="F632" i="2"/>
  <c r="F612" i="2"/>
  <c r="F149" i="2"/>
  <c r="F720" i="2"/>
  <c r="F251" i="2"/>
  <c r="F552" i="2"/>
  <c r="F675" i="2"/>
  <c r="F367" i="2"/>
  <c r="F117" i="2"/>
  <c r="F789" i="2"/>
  <c r="F868" i="2"/>
  <c r="F856" i="2"/>
  <c r="F87" i="2"/>
  <c r="F443" i="2"/>
  <c r="F634" i="2"/>
  <c r="F593" i="2"/>
  <c r="F610" i="2"/>
  <c r="F243" i="2"/>
  <c r="F659" i="2"/>
  <c r="F245" i="2"/>
  <c r="F118" i="2"/>
  <c r="F542" i="2"/>
  <c r="F573" i="2"/>
  <c r="F759" i="2"/>
  <c r="F534" i="2"/>
  <c r="F754" i="2"/>
  <c r="F678" i="2"/>
  <c r="F445" i="2"/>
  <c r="F198" i="2"/>
  <c r="F751" i="2"/>
  <c r="F104" i="2"/>
  <c r="F709" i="2"/>
  <c r="F461" i="2"/>
  <c r="F428" i="2"/>
  <c r="F668" i="2"/>
  <c r="F391" i="2"/>
  <c r="F316" i="2"/>
  <c r="F500" i="2"/>
  <c r="F436" i="2"/>
  <c r="F383" i="2"/>
  <c r="F33" i="2"/>
  <c r="F262" i="2"/>
  <c r="F579" i="2"/>
  <c r="F816" i="2"/>
  <c r="F740" i="2"/>
  <c r="F787" i="2"/>
  <c r="F806" i="2"/>
  <c r="F315" i="2"/>
  <c r="F588" i="2"/>
  <c r="F698" i="2"/>
  <c r="F494" i="2"/>
  <c r="F159" i="2"/>
  <c r="F435" i="2"/>
  <c r="F102" i="2"/>
  <c r="F201" i="2"/>
  <c r="F279" i="2"/>
  <c r="F38" i="2"/>
  <c r="F441" i="2"/>
  <c r="F753" i="2"/>
  <c r="F585" i="2"/>
  <c r="F713" i="2"/>
  <c r="F288" i="2"/>
  <c r="F589" i="2"/>
  <c r="F600" i="2"/>
  <c r="F537" i="2"/>
  <c r="F408" i="2"/>
  <c r="F193" i="2"/>
  <c r="F273" i="2"/>
  <c r="F225" i="2"/>
  <c r="F294" i="2"/>
  <c r="F338" i="2"/>
  <c r="F481" i="2"/>
  <c r="F815" i="2"/>
  <c r="F681" i="2"/>
  <c r="F658" i="2"/>
  <c r="F229" i="2"/>
  <c r="F250" i="2"/>
  <c r="F570" i="2"/>
  <c r="F27" i="2"/>
  <c r="F673" i="2"/>
  <c r="F569" i="2"/>
  <c r="F536" i="2"/>
  <c r="F212" i="2"/>
  <c r="F271" i="2"/>
  <c r="F448" i="2"/>
  <c r="F339" i="2"/>
  <c r="F153" i="2"/>
  <c r="F252" i="2"/>
  <c r="F873" i="2"/>
  <c r="F650" i="2"/>
  <c r="F274" i="2"/>
  <c r="F239" i="2"/>
  <c r="F558" i="2"/>
  <c r="F847" i="2"/>
  <c r="F766" i="2"/>
  <c r="F801" i="2"/>
  <c r="F351" i="2"/>
  <c r="F190" i="2"/>
  <c r="F302" i="2"/>
  <c r="F290" i="2"/>
  <c r="F35" i="2"/>
  <c r="F330" i="2"/>
  <c r="F469" i="2"/>
  <c r="F154" i="2"/>
  <c r="F431" i="2"/>
  <c r="F835" i="2"/>
  <c r="F62" i="2"/>
  <c r="F99" i="2"/>
  <c r="F599" i="2"/>
  <c r="F39" i="2"/>
  <c r="F285" i="2"/>
  <c r="F395" i="2"/>
  <c r="F110" i="2"/>
  <c r="F130" i="2"/>
  <c r="F322" i="2"/>
  <c r="F92" i="2"/>
  <c r="F291" i="2"/>
  <c r="F324" i="2"/>
  <c r="F465" i="2"/>
  <c r="F430" i="2"/>
  <c r="F739" i="2"/>
  <c r="F458" i="2"/>
  <c r="F750" i="2"/>
  <c r="F572" i="2"/>
  <c r="F346" i="2"/>
  <c r="F631" i="2"/>
  <c r="F649" i="2"/>
  <c r="F655" i="2"/>
  <c r="F416" i="2"/>
  <c r="F716" i="2"/>
  <c r="F778" i="2"/>
  <c r="F551" i="2"/>
  <c r="F128" i="2"/>
  <c r="F336" i="2"/>
  <c r="F307" i="2"/>
  <c r="F598" i="2"/>
  <c r="F688" i="2"/>
  <c r="F774" i="2"/>
  <c r="F84" i="2"/>
  <c r="F747" i="2"/>
  <c r="F526" i="2"/>
  <c r="F411" i="2"/>
  <c r="F583" i="2"/>
  <c r="F662" i="2"/>
  <c r="F773" i="2"/>
  <c r="F692" i="2"/>
  <c r="F191" i="2"/>
  <c r="F386" i="2"/>
  <c r="F370" i="2"/>
  <c r="F772" i="2"/>
  <c r="F519" i="2"/>
  <c r="F421" i="2"/>
  <c r="F89" i="2"/>
  <c r="F36" i="2"/>
  <c r="F825" i="2"/>
  <c r="F46" i="2"/>
  <c r="F866" i="2"/>
  <c r="F771" i="2"/>
  <c r="F345" i="2"/>
  <c r="F185" i="2"/>
  <c r="F200" i="2"/>
  <c r="F169" i="2"/>
  <c r="F183" i="2"/>
  <c r="F55" i="2"/>
  <c r="F68" i="2"/>
  <c r="F215" i="2"/>
  <c r="F738" i="2"/>
  <c r="F440" i="2"/>
  <c r="F758" i="2"/>
  <c r="F318" i="2"/>
  <c r="F541" i="2"/>
  <c r="F857" i="2"/>
  <c r="F296" i="2"/>
  <c r="F780" i="2"/>
  <c r="F516" i="2"/>
  <c r="F56" i="2"/>
  <c r="F107" i="2"/>
  <c r="F101" i="2"/>
  <c r="F491" i="2"/>
  <c r="F471" i="2"/>
  <c r="F788" i="2"/>
  <c r="F824" i="2"/>
  <c r="F133" i="2"/>
  <c r="F724" i="2"/>
  <c r="F837" i="2"/>
  <c r="F742" i="2"/>
  <c r="F741" i="2"/>
  <c r="F398" i="2"/>
  <c r="F247" i="2"/>
  <c r="F380" i="2"/>
  <c r="F61" i="2"/>
  <c r="F289" i="2"/>
  <c r="F627" i="2"/>
  <c r="F236" i="2"/>
  <c r="F770" i="2"/>
  <c r="F53" i="2"/>
  <c r="F244" i="2"/>
  <c r="F722" i="2"/>
  <c r="F746" i="2"/>
  <c r="F140" i="2"/>
  <c r="F468" i="2"/>
  <c r="F661" i="2"/>
  <c r="F749" i="2"/>
  <c r="F473" i="2"/>
  <c r="F80" i="2"/>
  <c r="F855" i="2"/>
  <c r="F171" i="2"/>
  <c r="F211" i="2"/>
  <c r="F47" i="2"/>
  <c r="F464" i="2"/>
  <c r="F665" i="2"/>
  <c r="F830" i="2"/>
  <c r="F390" i="2"/>
  <c r="F719" i="2"/>
  <c r="F26" i="2"/>
  <c r="F97" i="2"/>
  <c r="F283" i="2"/>
  <c r="F699" i="2"/>
  <c r="F79" i="2"/>
  <c r="F305" i="2"/>
  <c r="F301" i="2"/>
  <c r="F256" i="2"/>
  <c r="F529" i="2"/>
  <c r="F400" i="2"/>
  <c r="F829" i="2"/>
  <c r="F503" i="2"/>
  <c r="F550" i="2"/>
  <c r="F840" i="2"/>
  <c r="F268" i="2"/>
  <c r="F417" i="2"/>
  <c r="F453" i="2"/>
  <c r="F554" i="2"/>
  <c r="F227" i="2"/>
  <c r="F721" i="2"/>
  <c r="F374" i="2"/>
  <c r="F480" i="2"/>
  <c r="F197" i="2"/>
  <c r="F823" i="2"/>
  <c r="F544" i="2"/>
  <c r="F105" i="2"/>
  <c r="F419" i="2"/>
  <c r="F312" i="2"/>
  <c r="F597" i="2"/>
  <c r="F226" i="2"/>
  <c r="F814" i="2"/>
  <c r="F124" i="2"/>
  <c r="F762" i="2"/>
  <c r="F397" i="2"/>
  <c r="F543" i="2"/>
  <c r="F270" i="2"/>
  <c r="F563" i="2"/>
  <c r="F496" i="2"/>
  <c r="F510" i="2"/>
  <c r="F204" i="2"/>
  <c r="F641" i="2"/>
  <c r="F91" i="2"/>
  <c r="F254" i="2"/>
  <c r="F406" i="2"/>
  <c r="F293" i="2"/>
  <c r="F147" i="2"/>
  <c r="F199" i="2"/>
  <c r="F60" i="2"/>
  <c r="F277" i="2"/>
  <c r="F810" i="2"/>
  <c r="F232" i="2"/>
  <c r="F602" i="2"/>
  <c r="F116" i="2"/>
  <c r="F405" i="2"/>
  <c r="F123" i="2"/>
  <c r="F360" i="2"/>
  <c r="F813" i="2"/>
  <c r="F654" i="2"/>
  <c r="F571" i="2"/>
  <c r="F502" i="2"/>
  <c r="F145" i="2"/>
  <c r="F548" i="2"/>
  <c r="F82" i="2"/>
  <c r="F518" i="2"/>
  <c r="F712" i="2"/>
  <c r="F67" i="2"/>
  <c r="F492" i="2"/>
  <c r="F442" i="2"/>
  <c r="F839" i="2"/>
  <c r="F141" i="2"/>
  <c r="F267" i="2"/>
  <c r="F69" i="2"/>
  <c r="F424" i="2"/>
  <c r="F235" i="2"/>
  <c r="F475" i="2"/>
  <c r="F697" i="2"/>
  <c r="F78" i="2"/>
  <c r="F488" i="2"/>
  <c r="F389" i="2"/>
  <c r="F765" i="2"/>
  <c r="F295" i="2"/>
  <c r="F834" i="2"/>
  <c r="F24" i="2"/>
  <c r="F136" i="2"/>
  <c r="F864" i="2"/>
  <c r="F737" i="2"/>
  <c r="F687" i="2"/>
  <c r="F333" i="2"/>
  <c r="F715" i="2"/>
  <c r="F112" i="2"/>
  <c r="F65" i="2"/>
  <c r="F757" i="2"/>
  <c r="F258" i="2"/>
  <c r="F535" i="2"/>
  <c r="F161" i="2"/>
  <c r="F509" i="2"/>
  <c r="F455" i="2"/>
  <c r="F454" i="2"/>
  <c r="F555" i="2"/>
  <c r="F647" i="2"/>
  <c r="F691" i="2"/>
  <c r="F672" i="2"/>
  <c r="F122" i="2"/>
  <c r="F75" i="2"/>
  <c r="F727" i="2"/>
  <c r="F233" i="2"/>
  <c r="F769" i="2"/>
  <c r="F135" i="2"/>
  <c r="F504" i="2"/>
  <c r="F420" i="2"/>
  <c r="F188" i="2"/>
  <c r="F618" i="2"/>
  <c r="F134" i="2"/>
  <c r="F410" i="2"/>
  <c r="F66" i="2"/>
  <c r="F493" i="2"/>
  <c r="F309" i="2"/>
  <c r="F723" i="2"/>
  <c r="F73" i="2"/>
  <c r="F297" i="2"/>
  <c r="F308" i="2"/>
  <c r="F299" i="2"/>
  <c r="F126" i="2"/>
  <c r="F328" i="2"/>
  <c r="F180" i="2"/>
  <c r="F364" i="2"/>
  <c r="F158" i="2"/>
  <c r="F186" i="2"/>
  <c r="F403" i="2"/>
  <c r="F852" i="2"/>
  <c r="F184" i="2"/>
  <c r="F437" i="2"/>
  <c r="F276" i="2"/>
  <c r="F43" i="2"/>
  <c r="F460" i="2"/>
  <c r="F192" i="2"/>
  <c r="F363" i="2"/>
  <c r="F854" i="2"/>
  <c r="F119" i="2"/>
  <c r="F357" i="2"/>
  <c r="F52" i="2"/>
  <c r="F463" i="2"/>
  <c r="F467" i="2"/>
  <c r="F615" i="2"/>
  <c r="F29" i="2"/>
  <c r="F179" i="2"/>
  <c r="F224" i="2"/>
  <c r="F531" i="2"/>
  <c r="F372" i="2"/>
  <c r="F219" i="2"/>
  <c r="F736" i="2"/>
  <c r="F515" i="2"/>
  <c r="F795" i="2"/>
  <c r="F326" i="2"/>
  <c r="F690" i="2"/>
  <c r="F263" i="2"/>
  <c r="F528" i="2"/>
  <c r="F393" i="2"/>
  <c r="F362" i="2"/>
  <c r="F83" i="2"/>
  <c r="F708" i="2"/>
  <c r="F794" i="2"/>
  <c r="F756" i="2"/>
  <c r="F34" i="2"/>
  <c r="F501" i="2"/>
  <c r="F841" i="2"/>
  <c r="F605" i="2"/>
  <c r="F176" i="2"/>
  <c r="F646" i="2"/>
  <c r="F450" i="2"/>
  <c r="F532" i="2"/>
  <c r="F695" i="2"/>
  <c r="F584" i="2"/>
  <c r="F444" i="2"/>
  <c r="F343" i="2"/>
  <c r="F106" i="2"/>
  <c r="F623" i="2"/>
  <c r="F609" i="2"/>
  <c r="F353" i="2"/>
  <c r="F205" i="2"/>
  <c r="F850" i="2"/>
  <c r="F499" i="2"/>
  <c r="F260" i="2"/>
  <c r="F168" i="2"/>
  <c r="F785" i="2"/>
  <c r="F369" i="2"/>
  <c r="F30" i="2"/>
  <c r="F325" i="2"/>
  <c r="F592" i="2"/>
  <c r="F394" i="2"/>
  <c r="F540" i="2"/>
  <c r="F457" i="2"/>
  <c r="F863" i="2"/>
  <c r="F828" i="2"/>
  <c r="F485" i="2"/>
  <c r="F470" i="2"/>
  <c r="F95" i="2"/>
  <c r="F777" i="2"/>
  <c r="F626" i="2"/>
  <c r="F280" i="2"/>
  <c r="F865" i="2"/>
  <c r="F429" i="2"/>
  <c r="F625" i="2"/>
  <c r="F664" i="2"/>
  <c r="F275" i="2"/>
  <c r="F792" i="2"/>
  <c r="F539" i="2"/>
  <c r="F382" i="2"/>
  <c r="F595" i="2"/>
  <c r="F545" i="2"/>
  <c r="F51" i="2"/>
  <c r="F378" i="2"/>
  <c r="F474" i="2"/>
  <c r="F576" i="2"/>
  <c r="F764" i="2"/>
  <c r="F287" i="2"/>
  <c r="F611" i="2"/>
  <c r="F566" i="2"/>
  <c r="F630" i="2"/>
  <c r="F784" i="2"/>
  <c r="F103" i="2"/>
  <c r="F663" i="2"/>
  <c r="F377" i="2"/>
  <c r="F434" i="2"/>
  <c r="F677" i="2"/>
  <c r="F779" i="2"/>
  <c r="F327" i="2"/>
  <c r="F620" i="2"/>
  <c r="F281" i="2"/>
  <c r="F166" i="2"/>
  <c r="F71" i="2"/>
  <c r="F269" i="2"/>
  <c r="F349" i="2"/>
  <c r="F530" i="2"/>
  <c r="F793" i="2"/>
  <c r="F265" i="2"/>
  <c r="F170" i="2"/>
  <c r="F685" i="2"/>
  <c r="F822" i="2"/>
  <c r="F851" i="2"/>
  <c r="F735" i="2"/>
  <c r="F221" i="2"/>
  <c r="F812" i="2"/>
  <c r="F242" i="2"/>
  <c r="F423" i="2"/>
  <c r="F629" i="2"/>
  <c r="F490" i="2"/>
  <c r="F734" i="2"/>
  <c r="F512" i="2"/>
  <c r="F689" i="2"/>
  <c r="F591" i="2"/>
  <c r="F556" i="2"/>
  <c r="F452" i="2"/>
  <c r="F28" i="2"/>
  <c r="F401" i="2"/>
  <c r="F643" i="2"/>
  <c r="F238" i="2"/>
  <c r="F549" i="2"/>
  <c r="F508" i="2"/>
  <c r="F844" i="2"/>
  <c r="F77" i="2"/>
  <c r="F596" i="2"/>
  <c r="F561" i="2"/>
  <c r="F619" i="2"/>
  <c r="F413" i="2"/>
  <c r="F365" i="2"/>
  <c r="F451" i="2"/>
  <c r="F578" i="2"/>
  <c r="F74" i="2"/>
  <c r="F582" i="2"/>
  <c r="F657" i="2"/>
  <c r="F156" i="2"/>
  <c r="F711" i="2"/>
  <c r="F376" i="2"/>
  <c r="F210" i="2"/>
  <c r="F527" i="2"/>
  <c r="F791" i="2"/>
  <c r="F567" i="2"/>
  <c r="F628" i="2"/>
  <c r="F433" i="2"/>
  <c r="F761" i="2"/>
  <c r="F368" i="2"/>
  <c r="F684" i="2"/>
  <c r="F731" i="2"/>
  <c r="F671" i="2"/>
  <c r="F733" i="2"/>
  <c r="F557" i="2"/>
  <c r="F42" i="2"/>
  <c r="F155" i="2"/>
  <c r="F525" i="2"/>
  <c r="F207" i="2"/>
  <c r="F763" i="2"/>
  <c r="F446" i="2"/>
  <c r="F298" i="2"/>
  <c r="F356" i="2"/>
  <c r="F22" i="2"/>
  <c r="F853" i="2"/>
  <c r="F181" i="2"/>
  <c r="F48" i="2"/>
  <c r="F686" i="2"/>
  <c r="F704" i="2"/>
  <c r="F94" i="2"/>
  <c r="F240" i="2"/>
  <c r="F319" i="2"/>
  <c r="F849" i="2"/>
  <c r="F264" i="2"/>
  <c r="F218" i="2"/>
  <c r="F601" i="2"/>
  <c r="F234" i="2"/>
  <c r="F809" i="2"/>
  <c r="F805" i="2"/>
  <c r="F241" i="2"/>
  <c r="F726" i="2"/>
  <c r="F344" i="2"/>
  <c r="F522" i="2"/>
  <c r="F636" i="2"/>
  <c r="F590" i="2"/>
  <c r="F332" i="2"/>
  <c r="F127" i="2"/>
  <c r="F560" i="2"/>
  <c r="F818" i="2"/>
  <c r="F783" i="2"/>
  <c r="F653" i="2"/>
  <c r="F304" i="2"/>
  <c r="F483" i="2"/>
  <c r="F703" i="2"/>
  <c r="F521" i="2"/>
  <c r="F342" i="2"/>
  <c r="F511" i="2"/>
  <c r="F870" i="2"/>
  <c r="F131" i="2"/>
  <c r="BY190" i="2"/>
  <c r="BZ189" i="2" s="1"/>
  <c r="F843" i="2"/>
  <c r="F514" i="2"/>
  <c r="BZ188" i="2"/>
  <c r="F802" i="2"/>
  <c r="BZ187" i="2"/>
  <c r="F320" i="2"/>
  <c r="BZ186" i="2"/>
  <c r="F64" i="2"/>
  <c r="F174" i="2"/>
  <c r="BZ184" i="2"/>
  <c r="F786" i="2"/>
  <c r="BZ183" i="2"/>
  <c r="F872" i="2"/>
  <c r="BZ182" i="2"/>
  <c r="F674" i="2"/>
  <c r="F676" i="2"/>
  <c r="BZ180" i="2"/>
  <c r="F479" i="2"/>
  <c r="BZ179" i="2"/>
  <c r="F449" i="2"/>
  <c r="BZ178" i="2"/>
  <c r="F152" i="2"/>
  <c r="F162" i="2"/>
  <c r="BZ176" i="2"/>
  <c r="F125" i="2"/>
  <c r="BZ175" i="2"/>
  <c r="F160" i="2"/>
  <c r="BZ174" i="2"/>
  <c r="F246" i="2"/>
  <c r="F321" i="2"/>
  <c r="BZ172" i="2"/>
  <c r="F272" i="2"/>
  <c r="BZ171" i="2"/>
  <c r="F827" i="2"/>
  <c r="BZ170" i="2"/>
  <c r="F178" i="2"/>
  <c r="F422" i="2"/>
  <c r="BZ168" i="2"/>
  <c r="F387" i="2"/>
  <c r="BZ167" i="2"/>
  <c r="F63" i="2"/>
  <c r="BZ166" i="2"/>
  <c r="F113" i="2"/>
  <c r="BZ165" i="2"/>
  <c r="F148" i="2"/>
  <c r="BZ164" i="2"/>
  <c r="F808" i="2"/>
  <c r="BZ163" i="2"/>
  <c r="F415" i="2"/>
  <c r="BZ162" i="2"/>
  <c r="F466" i="2"/>
  <c r="BZ161" i="2"/>
  <c r="F341" i="2"/>
  <c r="BZ160" i="2"/>
  <c r="F427" i="2"/>
  <c r="BZ159" i="2"/>
  <c r="F489" i="2"/>
  <c r="BZ158" i="2"/>
  <c r="F278" i="2"/>
  <c r="BZ157" i="2"/>
  <c r="BI157" i="2"/>
  <c r="BJ155" i="2" s="1"/>
  <c r="F237" i="2"/>
  <c r="BZ156" i="2"/>
  <c r="F498" i="2"/>
  <c r="BZ155" i="2"/>
  <c r="F115" i="2"/>
  <c r="BZ154" i="2"/>
  <c r="F553" i="2"/>
  <c r="BZ153" i="2"/>
  <c r="BJ153" i="2"/>
  <c r="F683" i="2"/>
  <c r="BZ152" i="2"/>
  <c r="F718" i="2"/>
  <c r="BZ151" i="2"/>
  <c r="F392" i="2"/>
  <c r="BZ150" i="2"/>
  <c r="F311" i="2"/>
  <c r="BZ149" i="2"/>
  <c r="BJ149" i="2"/>
  <c r="F807" i="2"/>
  <c r="BZ148" i="2"/>
  <c r="F447" i="2"/>
  <c r="BZ147" i="2"/>
  <c r="F194" i="2"/>
  <c r="BZ146" i="2"/>
  <c r="F223" i="2"/>
  <c r="BZ145" i="2"/>
  <c r="BJ145" i="2"/>
  <c r="F396" i="2"/>
  <c r="BZ144" i="2"/>
  <c r="F300" i="2"/>
  <c r="BZ143" i="2"/>
  <c r="F88" i="2"/>
  <c r="BZ142" i="2"/>
  <c r="BA142" i="2"/>
  <c r="BB139" i="2" s="1"/>
  <c r="F862" i="2"/>
  <c r="BZ141" i="2"/>
  <c r="F187" i="2"/>
  <c r="BZ140" i="2"/>
  <c r="F222" i="2"/>
  <c r="BZ139" i="2"/>
  <c r="F167" i="2"/>
  <c r="BZ138" i="2"/>
  <c r="BJ138" i="2"/>
  <c r="F660" i="2"/>
  <c r="BZ137" i="2"/>
  <c r="F203" i="2"/>
  <c r="BZ136" i="2"/>
  <c r="F108" i="2"/>
  <c r="BZ135" i="2"/>
  <c r="F138" i="2"/>
  <c r="BZ134" i="2"/>
  <c r="BJ134" i="2"/>
  <c r="F768" i="2"/>
  <c r="BZ133" i="2"/>
  <c r="F266" i="2"/>
  <c r="BZ132" i="2"/>
  <c r="F652" i="2"/>
  <c r="BZ131" i="2"/>
  <c r="BJ131" i="2"/>
  <c r="F648" i="2"/>
  <c r="BZ130" i="2"/>
  <c r="BJ130" i="2"/>
  <c r="F86" i="2"/>
  <c r="BZ129" i="2"/>
  <c r="BJ129" i="2"/>
  <c r="F303" i="2"/>
  <c r="BZ128" i="2"/>
  <c r="BJ128" i="2"/>
  <c r="F670" i="2"/>
  <c r="BZ127" i="2"/>
  <c r="BJ127" i="2"/>
  <c r="F472" i="2"/>
  <c r="BZ126" i="2"/>
  <c r="BJ126" i="2"/>
  <c r="F317" i="2"/>
  <c r="BZ125" i="2"/>
  <c r="BJ125" i="2"/>
  <c r="F486" i="2"/>
  <c r="BZ124" i="2"/>
  <c r="BJ124" i="2"/>
  <c r="F373" i="2"/>
  <c r="BZ123" i="2"/>
  <c r="BJ123" i="2"/>
  <c r="F459" i="2"/>
  <c r="BZ122" i="2"/>
  <c r="BJ122" i="2"/>
  <c r="F255" i="2"/>
  <c r="BZ121" i="2"/>
  <c r="BJ121" i="2"/>
  <c r="F175" i="2"/>
  <c r="BZ120" i="2"/>
  <c r="BJ120" i="2"/>
  <c r="F826" i="2"/>
  <c r="BZ119" i="2"/>
  <c r="BJ119" i="2"/>
  <c r="F507" i="2"/>
  <c r="BZ118" i="2"/>
  <c r="BJ118" i="2"/>
  <c r="F282" i="2"/>
  <c r="BZ117" i="2"/>
  <c r="BJ117" i="2"/>
  <c r="F114" i="2"/>
  <c r="BZ116" i="2"/>
  <c r="BJ116" i="2"/>
  <c r="F819" i="2"/>
  <c r="BZ115" i="2"/>
  <c r="BJ115" i="2"/>
  <c r="F220" i="2"/>
  <c r="BZ114" i="2"/>
  <c r="BJ114" i="2"/>
  <c r="BB114" i="2"/>
  <c r="F182" i="2"/>
  <c r="BZ113" i="2"/>
  <c r="BJ113" i="2"/>
  <c r="F355" i="2"/>
  <c r="BZ112" i="2"/>
  <c r="BJ112" i="2"/>
  <c r="F838" i="2"/>
  <c r="BZ111" i="2"/>
  <c r="BJ111" i="2"/>
  <c r="F745" i="2"/>
  <c r="BZ110" i="2"/>
  <c r="BJ110" i="2"/>
  <c r="BB110" i="2"/>
  <c r="F206" i="2"/>
  <c r="BZ109" i="2"/>
  <c r="BJ109" i="2"/>
  <c r="F208" i="2"/>
  <c r="BZ108" i="2"/>
  <c r="BJ108" i="2"/>
  <c r="F702" i="2"/>
  <c r="BZ107" i="2"/>
  <c r="BJ107" i="2"/>
  <c r="U107" i="2"/>
  <c r="V105" i="2" s="1"/>
  <c r="F359" i="2"/>
  <c r="BZ106" i="2"/>
  <c r="BJ106" i="2"/>
  <c r="AS106" i="2"/>
  <c r="AT104" i="2" s="1"/>
  <c r="F538" i="2"/>
  <c r="BZ105" i="2"/>
  <c r="BJ105" i="2"/>
  <c r="AT105" i="2"/>
  <c r="F331" i="2"/>
  <c r="BZ104" i="2"/>
  <c r="BJ104" i="2"/>
  <c r="F478" i="2"/>
  <c r="BZ103" i="2"/>
  <c r="BJ103" i="2"/>
  <c r="BB103" i="2"/>
  <c r="V103" i="2"/>
  <c r="F399" i="2"/>
  <c r="BZ102" i="2"/>
  <c r="BJ102" i="2"/>
  <c r="BB102" i="2"/>
  <c r="AT102" i="2"/>
  <c r="AC102" i="2"/>
  <c r="AD101" i="2" s="1"/>
  <c r="F547" i="2"/>
  <c r="BZ101" i="2"/>
  <c r="BJ101" i="2"/>
  <c r="M101" i="2"/>
  <c r="N99" i="2" s="1"/>
  <c r="F608" i="2"/>
  <c r="BZ100" i="2"/>
  <c r="BJ100" i="2"/>
  <c r="AT100" i="2"/>
  <c r="V100" i="2"/>
  <c r="F439" i="2"/>
  <c r="BZ99" i="2"/>
  <c r="BJ99" i="2"/>
  <c r="AD99" i="2"/>
  <c r="F109" i="2"/>
  <c r="BZ98" i="2"/>
  <c r="BJ98" i="2"/>
  <c r="AT98" i="2"/>
  <c r="AD98" i="2"/>
  <c r="N98" i="2"/>
  <c r="F165" i="2"/>
  <c r="BZ97" i="2"/>
  <c r="BJ97" i="2"/>
  <c r="BB97" i="2"/>
  <c r="AT97" i="2"/>
  <c r="AD97" i="2"/>
  <c r="V97" i="2"/>
  <c r="F412" i="2"/>
  <c r="BZ96" i="2"/>
  <c r="BJ96" i="2"/>
  <c r="AT96" i="2"/>
  <c r="AD96" i="2"/>
  <c r="V96" i="2"/>
  <c r="F100" i="2"/>
  <c r="BZ95" i="2"/>
  <c r="BJ95" i="2"/>
  <c r="BB95" i="2"/>
  <c r="AT95" i="2"/>
  <c r="AD95" i="2"/>
  <c r="V95" i="2"/>
  <c r="F836" i="2"/>
  <c r="BZ94" i="2"/>
  <c r="BJ94" i="2"/>
  <c r="AT94" i="2"/>
  <c r="AD94" i="2"/>
  <c r="V94" i="2"/>
  <c r="N94" i="2"/>
  <c r="F228" i="2"/>
  <c r="BZ93" i="2"/>
  <c r="BJ93" i="2"/>
  <c r="AT93" i="2"/>
  <c r="AD93" i="2"/>
  <c r="V93" i="2"/>
  <c r="F732" i="2"/>
  <c r="BZ92" i="2"/>
  <c r="BJ92" i="2"/>
  <c r="AT92" i="2"/>
  <c r="AD92" i="2"/>
  <c r="V92" i="2"/>
  <c r="F25" i="2"/>
  <c r="BZ91" i="2"/>
  <c r="BJ91" i="2"/>
  <c r="AT91" i="2"/>
  <c r="AD91" i="2"/>
  <c r="V91" i="2"/>
  <c r="F645" i="2"/>
  <c r="BZ90" i="2"/>
  <c r="BJ90" i="2"/>
  <c r="AT90" i="2"/>
  <c r="AD90" i="2"/>
  <c r="V90" i="2"/>
  <c r="N90" i="2"/>
  <c r="F842" i="2"/>
  <c r="BZ89" i="2"/>
  <c r="BJ89" i="2"/>
  <c r="AT89" i="2"/>
  <c r="AD89" i="2"/>
  <c r="V89" i="2"/>
  <c r="F418" i="2"/>
  <c r="BZ88" i="2"/>
  <c r="BJ88" i="2"/>
  <c r="BB88" i="2"/>
  <c r="AT88" i="2"/>
  <c r="AD88" i="2"/>
  <c r="V88" i="2"/>
  <c r="F517" i="2"/>
  <c r="BZ87" i="2"/>
  <c r="BQ87" i="2"/>
  <c r="BR85" i="2" s="1"/>
  <c r="BJ87" i="2"/>
  <c r="BB87" i="2"/>
  <c r="AT87" i="2"/>
  <c r="AD87" i="2"/>
  <c r="V87" i="2"/>
  <c r="F196" i="2"/>
  <c r="BZ86" i="2"/>
  <c r="BJ86" i="2"/>
  <c r="BB86" i="2"/>
  <c r="AT86" i="2"/>
  <c r="AD86" i="2"/>
  <c r="V86" i="2"/>
  <c r="N86" i="2"/>
  <c r="F21" i="2"/>
  <c r="BZ85" i="2"/>
  <c r="BJ85" i="2"/>
  <c r="AT85" i="2"/>
  <c r="AD85" i="2"/>
  <c r="V85" i="2"/>
  <c r="F495" i="2"/>
  <c r="BZ84" i="2"/>
  <c r="BJ84" i="2"/>
  <c r="AT84" i="2"/>
  <c r="AD84" i="2"/>
  <c r="V84" i="2"/>
  <c r="F335" i="2"/>
  <c r="BZ83" i="2"/>
  <c r="BJ83" i="2"/>
  <c r="AT83" i="2"/>
  <c r="AD83" i="2"/>
  <c r="V83" i="2"/>
  <c r="N83" i="2"/>
  <c r="F231" i="2"/>
  <c r="BZ82" i="2"/>
  <c r="BJ82" i="2"/>
  <c r="AT82" i="2"/>
  <c r="AD82" i="2"/>
  <c r="V82" i="2"/>
  <c r="N82" i="2"/>
  <c r="F607" i="2"/>
  <c r="BZ81" i="2"/>
  <c r="BJ81" i="2"/>
  <c r="AT81" i="2"/>
  <c r="AD81" i="2"/>
  <c r="V81" i="2"/>
  <c r="F44" i="2"/>
  <c r="BZ80" i="2"/>
  <c r="BJ80" i="2"/>
  <c r="AT80" i="2"/>
  <c r="AD80" i="2"/>
  <c r="V80" i="2"/>
  <c r="F577" i="2"/>
  <c r="BZ79" i="2"/>
  <c r="BJ79" i="2"/>
  <c r="AT79" i="2"/>
  <c r="AD79" i="2"/>
  <c r="V79" i="2"/>
  <c r="N79" i="2"/>
  <c r="F164" i="2"/>
  <c r="BZ78" i="2"/>
  <c r="BJ78" i="2"/>
  <c r="BB78" i="2"/>
  <c r="AT78" i="2"/>
  <c r="AD78" i="2"/>
  <c r="V78" i="2"/>
  <c r="N78" i="2"/>
  <c r="F513" i="2"/>
  <c r="BZ77" i="2"/>
  <c r="BJ77" i="2"/>
  <c r="AT77" i="2"/>
  <c r="AD77" i="2"/>
  <c r="V77" i="2"/>
  <c r="F744" i="2"/>
  <c r="BZ76" i="2"/>
  <c r="BJ76" i="2"/>
  <c r="AT76" i="2"/>
  <c r="AD76" i="2"/>
  <c r="V76" i="2"/>
  <c r="F195" i="2"/>
  <c r="BZ75" i="2"/>
  <c r="BJ75" i="2"/>
  <c r="AT75" i="2"/>
  <c r="AD75" i="2"/>
  <c r="V75" i="2"/>
  <c r="N75" i="2"/>
  <c r="F337" i="2"/>
  <c r="BZ74" i="2"/>
  <c r="BJ74" i="2"/>
  <c r="AT74" i="2"/>
  <c r="AD74" i="2"/>
  <c r="V74" i="2"/>
  <c r="N74" i="2"/>
  <c r="F143" i="2"/>
  <c r="BZ73" i="2"/>
  <c r="BJ73" i="2"/>
  <c r="AT73" i="2"/>
  <c r="AD73" i="2"/>
  <c r="V73" i="2"/>
  <c r="F617" i="2"/>
  <c r="BZ72" i="2"/>
  <c r="BJ72" i="2"/>
  <c r="AT72" i="2"/>
  <c r="AD72" i="2"/>
  <c r="V72" i="2"/>
  <c r="F381" i="2"/>
  <c r="BZ71" i="2"/>
  <c r="BJ71" i="2"/>
  <c r="AT71" i="2"/>
  <c r="AD71" i="2"/>
  <c r="V71" i="2"/>
  <c r="N71" i="2"/>
  <c r="F286" i="2"/>
  <c r="BZ70" i="2"/>
  <c r="BR70" i="2"/>
  <c r="BJ70" i="2"/>
  <c r="BB70" i="2"/>
  <c r="AT70" i="2"/>
  <c r="AD70" i="2"/>
  <c r="V70" i="2"/>
  <c r="N70" i="2"/>
  <c r="F261" i="2"/>
  <c r="BZ69" i="2"/>
  <c r="BJ69" i="2"/>
  <c r="AT69" i="2"/>
  <c r="AD69" i="2"/>
  <c r="V69" i="2"/>
  <c r="F861" i="2"/>
  <c r="BZ68" i="2"/>
  <c r="BR68" i="2"/>
  <c r="BJ68" i="2"/>
  <c r="AT68" i="2"/>
  <c r="AD68" i="2"/>
  <c r="V68" i="2"/>
  <c r="F616" i="2"/>
  <c r="BZ67" i="2"/>
  <c r="BJ67" i="2"/>
  <c r="AT67" i="2"/>
  <c r="AD67" i="2"/>
  <c r="V67" i="2"/>
  <c r="N67" i="2"/>
  <c r="F310" i="2"/>
  <c r="BZ66" i="2"/>
  <c r="BJ66" i="2"/>
  <c r="AT66" i="2"/>
  <c r="AD66" i="2"/>
  <c r="V66" i="2"/>
  <c r="N66" i="2"/>
  <c r="F93" i="2"/>
  <c r="BZ65" i="2"/>
  <c r="BJ65" i="2"/>
  <c r="AT65" i="2"/>
  <c r="AD65" i="2"/>
  <c r="V65" i="2"/>
  <c r="F348" i="2"/>
  <c r="BZ64" i="2"/>
  <c r="BJ64" i="2"/>
  <c r="AT64" i="2"/>
  <c r="AD64" i="2"/>
  <c r="V64" i="2"/>
  <c r="F45" i="2"/>
  <c r="BZ63" i="2"/>
  <c r="BJ63" i="2"/>
  <c r="AT63" i="2"/>
  <c r="AD63" i="2"/>
  <c r="V63" i="2"/>
  <c r="N63" i="2"/>
  <c r="F216" i="2"/>
  <c r="BZ62" i="2"/>
  <c r="BJ62" i="2"/>
  <c r="BB62" i="2"/>
  <c r="AT62" i="2"/>
  <c r="AD62" i="2"/>
  <c r="V62" i="2"/>
  <c r="N62" i="2"/>
  <c r="F833" i="2"/>
  <c r="BZ61" i="2"/>
  <c r="BR61" i="2"/>
  <c r="BJ61" i="2"/>
  <c r="AT61" i="2"/>
  <c r="AD61" i="2"/>
  <c r="V61" i="2"/>
  <c r="F402" i="2"/>
  <c r="BZ60" i="2"/>
  <c r="BJ60" i="2"/>
  <c r="AT60" i="2"/>
  <c r="AD60" i="2"/>
  <c r="V60" i="2"/>
  <c r="F640" i="2"/>
  <c r="BZ59" i="2"/>
  <c r="BJ59" i="2"/>
  <c r="AT59" i="2"/>
  <c r="AD59" i="2"/>
  <c r="V59" i="2"/>
  <c r="N59" i="2"/>
  <c r="F717" i="2"/>
  <c r="BZ58" i="2"/>
  <c r="BR58" i="2"/>
  <c r="BJ58" i="2"/>
  <c r="AT58" i="2"/>
  <c r="AD58" i="2"/>
  <c r="V58" i="2"/>
  <c r="N58" i="2"/>
  <c r="F50" i="2"/>
  <c r="BZ57" i="2"/>
  <c r="BJ57" i="2"/>
  <c r="AT57" i="2"/>
  <c r="AD57" i="2"/>
  <c r="V57" i="2"/>
  <c r="F121" i="2"/>
  <c r="BZ56" i="2"/>
  <c r="BJ56" i="2"/>
  <c r="AT56" i="2"/>
  <c r="AD56" i="2"/>
  <c r="V56" i="2"/>
  <c r="F790" i="2"/>
  <c r="BZ55" i="2"/>
  <c r="BR55" i="2"/>
  <c r="BJ55" i="2"/>
  <c r="AT55" i="2"/>
  <c r="AD55" i="2"/>
  <c r="V55" i="2"/>
  <c r="N55" i="2"/>
  <c r="F776" i="2"/>
  <c r="BZ54" i="2"/>
  <c r="BJ54" i="2"/>
  <c r="BB54" i="2"/>
  <c r="AT54" i="2"/>
  <c r="AD54" i="2"/>
  <c r="V54" i="2"/>
  <c r="N54" i="2"/>
  <c r="F860" i="2"/>
  <c r="BZ53" i="2"/>
  <c r="BJ53" i="2"/>
  <c r="AT53" i="2"/>
  <c r="AD53" i="2"/>
  <c r="V53" i="2"/>
  <c r="F565" i="2"/>
  <c r="BZ52" i="2"/>
  <c r="BJ52" i="2"/>
  <c r="AT52" i="2"/>
  <c r="AD52" i="2"/>
  <c r="V52" i="2"/>
  <c r="F334" i="2"/>
  <c r="BZ51" i="2"/>
  <c r="BJ51" i="2"/>
  <c r="AT51" i="2"/>
  <c r="AD51" i="2"/>
  <c r="V51" i="2"/>
  <c r="N51" i="2"/>
  <c r="F506" i="2"/>
  <c r="BZ50" i="2"/>
  <c r="BJ50" i="2"/>
  <c r="AT50" i="2"/>
  <c r="AK50" i="2"/>
  <c r="AD50" i="2"/>
  <c r="V50" i="2"/>
  <c r="F253" i="2"/>
  <c r="BZ49" i="2"/>
  <c r="BJ49" i="2"/>
  <c r="AT49" i="2"/>
  <c r="AL49" i="2"/>
  <c r="AD49" i="2"/>
  <c r="V49" i="2"/>
  <c r="F150" i="2"/>
  <c r="BZ48" i="2"/>
  <c r="BJ48" i="2"/>
  <c r="BB48" i="2"/>
  <c r="AT48" i="2"/>
  <c r="AL48" i="2"/>
  <c r="AD48" i="2"/>
  <c r="V48" i="2"/>
  <c r="N48" i="2"/>
  <c r="F748" i="2"/>
  <c r="BZ47" i="2"/>
  <c r="BJ47" i="2"/>
  <c r="AT47" i="2"/>
  <c r="AL47" i="2"/>
  <c r="AD47" i="2"/>
  <c r="V47" i="2"/>
  <c r="N47" i="2"/>
  <c r="F694" i="2"/>
  <c r="BZ46" i="2"/>
  <c r="BR46" i="2"/>
  <c r="BJ46" i="2"/>
  <c r="BB46" i="2"/>
  <c r="AT46" i="2"/>
  <c r="AL46" i="2"/>
  <c r="AD46" i="2"/>
  <c r="V46" i="2"/>
  <c r="F292" i="2"/>
  <c r="BZ45" i="2"/>
  <c r="BJ45" i="2"/>
  <c r="AT45" i="2"/>
  <c r="AL45" i="2"/>
  <c r="AD45" i="2"/>
  <c r="V45" i="2"/>
  <c r="F622" i="2"/>
  <c r="BZ44" i="2"/>
  <c r="BJ44" i="2"/>
  <c r="AT44" i="2"/>
  <c r="AL44" i="2"/>
  <c r="AD44" i="2"/>
  <c r="V44" i="2"/>
  <c r="N44" i="2"/>
  <c r="F497" i="2"/>
  <c r="BZ43" i="2"/>
  <c r="BR43" i="2"/>
  <c r="BJ43" i="2"/>
  <c r="BB43" i="2"/>
  <c r="AT43" i="2"/>
  <c r="AL43" i="2"/>
  <c r="AD43" i="2"/>
  <c r="V43" i="2"/>
  <c r="N43" i="2"/>
  <c r="F564" i="2"/>
  <c r="BZ42" i="2"/>
  <c r="BR42" i="2"/>
  <c r="BJ42" i="2"/>
  <c r="AT42" i="2"/>
  <c r="AL42" i="2"/>
  <c r="AD42" i="2"/>
  <c r="V42" i="2"/>
  <c r="F477" i="2"/>
  <c r="BZ41" i="2"/>
  <c r="BJ41" i="2"/>
  <c r="AT41" i="2"/>
  <c r="AL41" i="2"/>
  <c r="AD41" i="2"/>
  <c r="V41" i="2"/>
  <c r="F358" i="2"/>
  <c r="BZ40" i="2"/>
  <c r="BR40" i="2"/>
  <c r="BJ40" i="2"/>
  <c r="BB40" i="2"/>
  <c r="AT40" i="2"/>
  <c r="AL40" i="2"/>
  <c r="AD40" i="2"/>
  <c r="V40" i="2"/>
  <c r="N40" i="2"/>
  <c r="F189" i="2"/>
  <c r="BZ39" i="2"/>
  <c r="BR39" i="2"/>
  <c r="BJ39" i="2"/>
  <c r="AT39" i="2"/>
  <c r="AL39" i="2"/>
  <c r="AD39" i="2"/>
  <c r="V39" i="2"/>
  <c r="N39" i="2"/>
  <c r="F438" i="2"/>
  <c r="BZ38" i="2"/>
  <c r="BJ38" i="2"/>
  <c r="BB38" i="2"/>
  <c r="AT38" i="2"/>
  <c r="AL38" i="2"/>
  <c r="AD38" i="2"/>
  <c r="V38" i="2"/>
  <c r="F111" i="2"/>
  <c r="BZ37" i="2"/>
  <c r="BJ37" i="2"/>
  <c r="AT37" i="2"/>
  <c r="AL37" i="2"/>
  <c r="AD37" i="2"/>
  <c r="V37" i="2"/>
  <c r="F482" i="2"/>
  <c r="BZ36" i="2"/>
  <c r="BR36" i="2"/>
  <c r="BJ36" i="2"/>
  <c r="AT36" i="2"/>
  <c r="AL36" i="2"/>
  <c r="AD36" i="2"/>
  <c r="V36" i="2"/>
  <c r="N36" i="2"/>
  <c r="F54" i="2"/>
  <c r="BZ35" i="2"/>
  <c r="BJ35" i="2"/>
  <c r="BB35" i="2"/>
  <c r="AT35" i="2"/>
  <c r="AL35" i="2"/>
  <c r="AD35" i="2"/>
  <c r="V35" i="2"/>
  <c r="N35" i="2"/>
  <c r="F96" i="2"/>
  <c r="BZ34" i="2"/>
  <c r="BJ34" i="2"/>
  <c r="AT34" i="2"/>
  <c r="AL34" i="2"/>
  <c r="AD34" i="2"/>
  <c r="V34" i="2"/>
  <c r="F730" i="2"/>
  <c r="BZ33" i="2"/>
  <c r="BJ33" i="2"/>
  <c r="AT33" i="2"/>
  <c r="AL33" i="2"/>
  <c r="AD33" i="2"/>
  <c r="V33" i="2"/>
  <c r="F669" i="2"/>
  <c r="BZ32" i="2"/>
  <c r="BJ32" i="2"/>
  <c r="BB32" i="2"/>
  <c r="AT32" i="2"/>
  <c r="AL32" i="2"/>
  <c r="AD32" i="2"/>
  <c r="V32" i="2"/>
  <c r="N32" i="2"/>
  <c r="F361" i="2"/>
  <c r="BZ31" i="2"/>
  <c r="BJ31" i="2"/>
  <c r="AT31" i="2"/>
  <c r="AL31" i="2"/>
  <c r="AD31" i="2"/>
  <c r="V31" i="2"/>
  <c r="N31" i="2"/>
  <c r="F173" i="2"/>
  <c r="BZ30" i="2"/>
  <c r="BJ30" i="2"/>
  <c r="BB30" i="2"/>
  <c r="AT30" i="2"/>
  <c r="AL30" i="2"/>
  <c r="AD30" i="2"/>
  <c r="V30" i="2"/>
  <c r="F487" i="2"/>
  <c r="BZ29" i="2"/>
  <c r="BJ29" i="2"/>
  <c r="AT29" i="2"/>
  <c r="AL29" i="2"/>
  <c r="AD29" i="2"/>
  <c r="V29" i="2"/>
  <c r="F172" i="2"/>
  <c r="BZ28" i="2"/>
  <c r="BJ28" i="2"/>
  <c r="AT28" i="2"/>
  <c r="AL28" i="2"/>
  <c r="AD28" i="2"/>
  <c r="V28" i="2"/>
  <c r="N28" i="2"/>
  <c r="F729" i="2"/>
  <c r="BZ27" i="2"/>
  <c r="BJ27" i="2"/>
  <c r="BB27" i="2"/>
  <c r="AT27" i="2"/>
  <c r="AL27" i="2"/>
  <c r="AD27" i="2"/>
  <c r="V27" i="2"/>
  <c r="N27" i="2"/>
  <c r="F832" i="2"/>
  <c r="BZ26" i="2"/>
  <c r="BJ26" i="2"/>
  <c r="AT26" i="2"/>
  <c r="AL26" i="2"/>
  <c r="AD26" i="2"/>
  <c r="V26" i="2"/>
  <c r="F575" i="2"/>
  <c r="BZ25" i="2"/>
  <c r="BR25" i="2"/>
  <c r="BJ25" i="2"/>
  <c r="AT25" i="2"/>
  <c r="AL25" i="2"/>
  <c r="AD25" i="2"/>
  <c r="V25" i="2"/>
  <c r="F568" i="2"/>
  <c r="BZ24" i="2"/>
  <c r="BJ24" i="2"/>
  <c r="BB24" i="2"/>
  <c r="AT24" i="2"/>
  <c r="AL24" i="2"/>
  <c r="AD24" i="2"/>
  <c r="V24" i="2"/>
  <c r="N24" i="2"/>
  <c r="F604" i="2"/>
  <c r="BZ23" i="2"/>
  <c r="BJ23" i="2"/>
  <c r="AT23" i="2"/>
  <c r="AL23" i="2"/>
  <c r="AD23" i="2"/>
  <c r="V23" i="2"/>
  <c r="N23" i="2"/>
  <c r="F354" i="2"/>
  <c r="BZ22" i="2"/>
  <c r="BJ22" i="2"/>
  <c r="BB22" i="2"/>
  <c r="AT22" i="2"/>
  <c r="AL22" i="2"/>
  <c r="AD22" i="2"/>
  <c r="V22" i="2"/>
  <c r="F146" i="2"/>
  <c r="BZ21" i="2"/>
  <c r="BR21" i="2"/>
  <c r="BK21" i="2"/>
  <c r="BK22" i="2" s="1"/>
  <c r="BK23" i="2" s="1"/>
  <c r="BK24" i="2" s="1"/>
  <c r="BK25" i="2" s="1"/>
  <c r="BK26" i="2" s="1"/>
  <c r="BK27" i="2" s="1"/>
  <c r="BK28" i="2" s="1"/>
  <c r="BK29" i="2" s="1"/>
  <c r="BK30" i="2" s="1"/>
  <c r="BK31" i="2" s="1"/>
  <c r="BK32" i="2" s="1"/>
  <c r="BK33" i="2" s="1"/>
  <c r="BK34" i="2" s="1"/>
  <c r="BK35" i="2" s="1"/>
  <c r="BK36" i="2" s="1"/>
  <c r="BK37" i="2" s="1"/>
  <c r="BK38" i="2" s="1"/>
  <c r="BK39" i="2" s="1"/>
  <c r="BK40" i="2" s="1"/>
  <c r="BK41" i="2" s="1"/>
  <c r="BK42" i="2" s="1"/>
  <c r="BK43" i="2" s="1"/>
  <c r="BK44" i="2" s="1"/>
  <c r="BK45" i="2" s="1"/>
  <c r="BK46" i="2" s="1"/>
  <c r="BK47" i="2" s="1"/>
  <c r="BK48" i="2" s="1"/>
  <c r="BK49" i="2" s="1"/>
  <c r="BK50" i="2" s="1"/>
  <c r="BK51" i="2" s="1"/>
  <c r="BK52" i="2" s="1"/>
  <c r="BK53" i="2" s="1"/>
  <c r="BK54" i="2" s="1"/>
  <c r="BK55" i="2" s="1"/>
  <c r="BK56" i="2" s="1"/>
  <c r="BK57" i="2" s="1"/>
  <c r="BK58" i="2" s="1"/>
  <c r="BK59" i="2" s="1"/>
  <c r="BK60" i="2" s="1"/>
  <c r="BK61" i="2" s="1"/>
  <c r="BK62" i="2" s="1"/>
  <c r="BK63" i="2" s="1"/>
  <c r="BK64" i="2" s="1"/>
  <c r="BK65" i="2" s="1"/>
  <c r="BK66" i="2" s="1"/>
  <c r="BK67" i="2" s="1"/>
  <c r="BK68" i="2" s="1"/>
  <c r="BK69" i="2" s="1"/>
  <c r="BK70" i="2" s="1"/>
  <c r="BK71" i="2" s="1"/>
  <c r="BK72" i="2" s="1"/>
  <c r="BK73" i="2" s="1"/>
  <c r="BK74" i="2" s="1"/>
  <c r="BK75" i="2" s="1"/>
  <c r="BK76" i="2" s="1"/>
  <c r="BK77" i="2" s="1"/>
  <c r="BK78" i="2" s="1"/>
  <c r="BK79" i="2" s="1"/>
  <c r="BK80" i="2" s="1"/>
  <c r="BK81" i="2" s="1"/>
  <c r="BK82" i="2" s="1"/>
  <c r="BK83" i="2" s="1"/>
  <c r="BK84" i="2" s="1"/>
  <c r="BK85" i="2" s="1"/>
  <c r="BK86" i="2" s="1"/>
  <c r="BK87" i="2" s="1"/>
  <c r="BK88" i="2" s="1"/>
  <c r="BK89" i="2" s="1"/>
  <c r="BK90" i="2" s="1"/>
  <c r="BK91" i="2" s="1"/>
  <c r="BK92" i="2" s="1"/>
  <c r="BK93" i="2" s="1"/>
  <c r="BK94" i="2" s="1"/>
  <c r="BK95" i="2" s="1"/>
  <c r="BK96" i="2" s="1"/>
  <c r="BK97" i="2" s="1"/>
  <c r="BK98" i="2" s="1"/>
  <c r="BK99" i="2" s="1"/>
  <c r="BK100" i="2" s="1"/>
  <c r="BK101" i="2" s="1"/>
  <c r="BK102" i="2" s="1"/>
  <c r="BK103" i="2" s="1"/>
  <c r="BK104" i="2" s="1"/>
  <c r="BK105" i="2" s="1"/>
  <c r="BK106" i="2" s="1"/>
  <c r="BK107" i="2" s="1"/>
  <c r="BK108" i="2" s="1"/>
  <c r="BK109" i="2" s="1"/>
  <c r="BK110" i="2" s="1"/>
  <c r="BK111" i="2" s="1"/>
  <c r="BK112" i="2" s="1"/>
  <c r="BK113" i="2" s="1"/>
  <c r="BK114" i="2" s="1"/>
  <c r="BK115" i="2" s="1"/>
  <c r="BK116" i="2" s="1"/>
  <c r="BK117" i="2" s="1"/>
  <c r="BK118" i="2" s="1"/>
  <c r="BK119" i="2" s="1"/>
  <c r="BK120" i="2" s="1"/>
  <c r="BK121" i="2" s="1"/>
  <c r="BK122" i="2" s="1"/>
  <c r="BK123" i="2" s="1"/>
  <c r="BK124" i="2" s="1"/>
  <c r="BK125" i="2" s="1"/>
  <c r="BK126" i="2" s="1"/>
  <c r="BK127" i="2" s="1"/>
  <c r="BK128" i="2" s="1"/>
  <c r="BK129" i="2" s="1"/>
  <c r="BK130" i="2" s="1"/>
  <c r="BK131" i="2" s="1"/>
  <c r="BJ21" i="2"/>
  <c r="AT21" i="2"/>
  <c r="AL21" i="2"/>
  <c r="AL50" i="2" s="1"/>
  <c r="AD21" i="2"/>
  <c r="V21" i="2"/>
  <c r="F559" i="2"/>
  <c r="D13" i="2"/>
  <c r="D11" i="2"/>
  <c r="D9" i="2"/>
  <c r="D8" i="2"/>
  <c r="D7" i="2"/>
  <c r="D6" i="2"/>
  <c r="G33" i="33"/>
  <c r="D33" i="33"/>
  <c r="C33" i="33"/>
  <c r="H6" i="33" s="1"/>
  <c r="I6" i="33" s="1"/>
  <c r="H27" i="33"/>
  <c r="I27" i="33" s="1"/>
  <c r="D32" i="33"/>
  <c r="D31" i="33"/>
  <c r="I29" i="33"/>
  <c r="H29" i="33"/>
  <c r="H12" i="33"/>
  <c r="I12" i="33" s="1"/>
  <c r="D29" i="33"/>
  <c r="H10" i="33"/>
  <c r="I10" i="33" s="1"/>
  <c r="D28" i="33"/>
  <c r="D27" i="33"/>
  <c r="H28" i="33"/>
  <c r="I28" i="33" s="1"/>
  <c r="H23" i="33"/>
  <c r="I23" i="33" s="1"/>
  <c r="D25" i="33"/>
  <c r="H7" i="33"/>
  <c r="I7" i="33" s="1"/>
  <c r="D24" i="33"/>
  <c r="D23" i="33"/>
  <c r="H26" i="33"/>
  <c r="I26" i="33" s="1"/>
  <c r="H14" i="33"/>
  <c r="I14" i="33" s="1"/>
  <c r="D21" i="33"/>
  <c r="H21" i="33"/>
  <c r="I21" i="33" s="1"/>
  <c r="D20" i="33"/>
  <c r="D19" i="33"/>
  <c r="N18" i="33"/>
  <c r="L18" i="33"/>
  <c r="H19" i="33"/>
  <c r="I19" i="33" s="1"/>
  <c r="D18" i="33"/>
  <c r="D17" i="33"/>
  <c r="H8" i="33"/>
  <c r="I8" i="33" s="1"/>
  <c r="D16" i="33"/>
  <c r="H22" i="33"/>
  <c r="I22" i="33" s="1"/>
  <c r="D15" i="33"/>
  <c r="H13" i="33"/>
  <c r="I13" i="33" s="1"/>
  <c r="D14" i="33"/>
  <c r="H16" i="33"/>
  <c r="I16" i="33" s="1"/>
  <c r="D13" i="33"/>
  <c r="I18" i="33"/>
  <c r="H18" i="33"/>
  <c r="D12" i="33"/>
  <c r="H15" i="33"/>
  <c r="I15" i="33" s="1"/>
  <c r="D11" i="33"/>
  <c r="H9" i="33"/>
  <c r="I9" i="33" s="1"/>
  <c r="D10" i="33"/>
  <c r="H31" i="33"/>
  <c r="I31" i="33" s="1"/>
  <c r="D9" i="33"/>
  <c r="H25" i="33"/>
  <c r="I25" i="33" s="1"/>
  <c r="D8" i="33"/>
  <c r="H24" i="33"/>
  <c r="I24" i="33" s="1"/>
  <c r="D7" i="33"/>
  <c r="H30" i="33"/>
  <c r="D6" i="33"/>
  <c r="AZ8" i="34" l="1"/>
  <c r="AZ7" i="34"/>
  <c r="AZ10" i="34"/>
  <c r="AT13" i="34"/>
  <c r="AT10" i="34"/>
  <c r="AN6" i="34"/>
  <c r="AO6" i="34" s="1"/>
  <c r="AN9" i="34"/>
  <c r="AN10" i="34"/>
  <c r="AO7" i="34"/>
  <c r="AN15" i="34"/>
  <c r="AB15" i="34"/>
  <c r="AB9" i="34"/>
  <c r="AB7" i="34"/>
  <c r="AB8" i="34"/>
  <c r="AB12" i="34"/>
  <c r="AB20" i="34"/>
  <c r="AB10" i="34"/>
  <c r="AB36" i="34"/>
  <c r="V25" i="34"/>
  <c r="V14" i="34"/>
  <c r="V7" i="34"/>
  <c r="V30" i="34"/>
  <c r="AT6" i="34"/>
  <c r="AU6" i="34" s="1"/>
  <c r="AU7" i="34" s="1"/>
  <c r="AT8" i="34"/>
  <c r="V10" i="34"/>
  <c r="AT11" i="34"/>
  <c r="AT12" i="34"/>
  <c r="V15" i="34"/>
  <c r="AT16" i="34"/>
  <c r="AT30" i="34"/>
  <c r="V8" i="34"/>
  <c r="AT9" i="34"/>
  <c r="V12" i="34"/>
  <c r="V13" i="34"/>
  <c r="V18" i="34"/>
  <c r="V31" i="34"/>
  <c r="V6" i="34"/>
  <c r="W6" i="34" s="1"/>
  <c r="W7" i="34" s="1"/>
  <c r="AT7" i="34"/>
  <c r="V9" i="34"/>
  <c r="V19" i="34"/>
  <c r="V23" i="34"/>
  <c r="V35" i="34"/>
  <c r="P26" i="34"/>
  <c r="P10" i="34"/>
  <c r="P9" i="34"/>
  <c r="P12" i="34"/>
  <c r="P15" i="34"/>
  <c r="P20" i="34"/>
  <c r="P31" i="34"/>
  <c r="D12" i="34"/>
  <c r="D14" i="34"/>
  <c r="D19" i="34"/>
  <c r="D30" i="34"/>
  <c r="D9" i="34"/>
  <c r="D13" i="34"/>
  <c r="D17" i="34"/>
  <c r="D24" i="34"/>
  <c r="D32" i="34"/>
  <c r="D6" i="34"/>
  <c r="E6" i="34" s="1"/>
  <c r="E7" i="34" s="1"/>
  <c r="D8" i="34"/>
  <c r="D15" i="34"/>
  <c r="D18" i="34"/>
  <c r="D20" i="34"/>
  <c r="D21" i="34"/>
  <c r="D26" i="34"/>
  <c r="D34" i="34"/>
  <c r="D28" i="34"/>
  <c r="CA21" i="2"/>
  <c r="CA22" i="2" s="1"/>
  <c r="CA23" i="2" s="1"/>
  <c r="CA24" i="2" s="1"/>
  <c r="CA25" i="2" s="1"/>
  <c r="CA26" i="2" s="1"/>
  <c r="CA27" i="2" s="1"/>
  <c r="CA28" i="2" s="1"/>
  <c r="CA29" i="2" s="1"/>
  <c r="CA30" i="2" s="1"/>
  <c r="CA31" i="2" s="1"/>
  <c r="CA32" i="2" s="1"/>
  <c r="CA33" i="2" s="1"/>
  <c r="CA34" i="2" s="1"/>
  <c r="CA35" i="2" s="1"/>
  <c r="CA36" i="2" s="1"/>
  <c r="CA37" i="2" s="1"/>
  <c r="CA38" i="2" s="1"/>
  <c r="CA39" i="2" s="1"/>
  <c r="CA40" i="2" s="1"/>
  <c r="CA41" i="2" s="1"/>
  <c r="CA42" i="2" s="1"/>
  <c r="CA43" i="2" s="1"/>
  <c r="CA44" i="2" s="1"/>
  <c r="CA45" i="2" s="1"/>
  <c r="CA46" i="2" s="1"/>
  <c r="CA47" i="2" s="1"/>
  <c r="CA48" i="2" s="1"/>
  <c r="CA49" i="2" s="1"/>
  <c r="CA50" i="2" s="1"/>
  <c r="CA51" i="2" s="1"/>
  <c r="CA52" i="2" s="1"/>
  <c r="CA53" i="2" s="1"/>
  <c r="CA54" i="2" s="1"/>
  <c r="CA55" i="2" s="1"/>
  <c r="CA56" i="2" s="1"/>
  <c r="CA57" i="2" s="1"/>
  <c r="CA58" i="2" s="1"/>
  <c r="CA59" i="2" s="1"/>
  <c r="CA60" i="2" s="1"/>
  <c r="CA61" i="2" s="1"/>
  <c r="CA62" i="2" s="1"/>
  <c r="CA63" i="2" s="1"/>
  <c r="CA64" i="2" s="1"/>
  <c r="CA65" i="2" s="1"/>
  <c r="CA66" i="2" s="1"/>
  <c r="CA67" i="2" s="1"/>
  <c r="CA68" i="2" s="1"/>
  <c r="CA69" i="2" s="1"/>
  <c r="CA70" i="2" s="1"/>
  <c r="CA71" i="2" s="1"/>
  <c r="CA72" i="2" s="1"/>
  <c r="CA73" i="2" s="1"/>
  <c r="CA74" i="2" s="1"/>
  <c r="CA75" i="2" s="1"/>
  <c r="CA76" i="2" s="1"/>
  <c r="CA77" i="2" s="1"/>
  <c r="CA78" i="2" s="1"/>
  <c r="CA79" i="2" s="1"/>
  <c r="CA80" i="2" s="1"/>
  <c r="CA81" i="2" s="1"/>
  <c r="CA82" i="2" s="1"/>
  <c r="CA83" i="2" s="1"/>
  <c r="CA84" i="2" s="1"/>
  <c r="CA85" i="2" s="1"/>
  <c r="CA86" i="2" s="1"/>
  <c r="CA87" i="2" s="1"/>
  <c r="CA88" i="2" s="1"/>
  <c r="CA89" i="2" s="1"/>
  <c r="CA90" i="2" s="1"/>
  <c r="CA91" i="2" s="1"/>
  <c r="CA92" i="2" s="1"/>
  <c r="CA93" i="2" s="1"/>
  <c r="CA94" i="2" s="1"/>
  <c r="CA95" i="2" s="1"/>
  <c r="CA96" i="2" s="1"/>
  <c r="CA97" i="2" s="1"/>
  <c r="CA98" i="2" s="1"/>
  <c r="CA99" i="2" s="1"/>
  <c r="CA100" i="2" s="1"/>
  <c r="CA101" i="2" s="1"/>
  <c r="CA102" i="2" s="1"/>
  <c r="CA103" i="2" s="1"/>
  <c r="CA104" i="2" s="1"/>
  <c r="CA105" i="2" s="1"/>
  <c r="CA106" i="2" s="1"/>
  <c r="CA107" i="2" s="1"/>
  <c r="CA108" i="2" s="1"/>
  <c r="CA109" i="2" s="1"/>
  <c r="CA110" i="2" s="1"/>
  <c r="CA111" i="2" s="1"/>
  <c r="CA112" i="2" s="1"/>
  <c r="CA113" i="2" s="1"/>
  <c r="CA114" i="2" s="1"/>
  <c r="CA115" i="2" s="1"/>
  <c r="CA116" i="2" s="1"/>
  <c r="CA117" i="2" s="1"/>
  <c r="CA118" i="2" s="1"/>
  <c r="CA119" i="2" s="1"/>
  <c r="CA120" i="2" s="1"/>
  <c r="CA121" i="2" s="1"/>
  <c r="CA122" i="2" s="1"/>
  <c r="CA123" i="2" s="1"/>
  <c r="CA124" i="2" s="1"/>
  <c r="CA125" i="2" s="1"/>
  <c r="CA126" i="2" s="1"/>
  <c r="CA127" i="2" s="1"/>
  <c r="CA128" i="2" s="1"/>
  <c r="CA129" i="2" s="1"/>
  <c r="CA130" i="2" s="1"/>
  <c r="CA131" i="2" s="1"/>
  <c r="CA132" i="2" s="1"/>
  <c r="CA133" i="2" s="1"/>
  <c r="CA134" i="2" s="1"/>
  <c r="CA135" i="2" s="1"/>
  <c r="CA136" i="2" s="1"/>
  <c r="CA137" i="2" s="1"/>
  <c r="CA138" i="2" s="1"/>
  <c r="CA139" i="2" s="1"/>
  <c r="CA140" i="2" s="1"/>
  <c r="CA141" i="2" s="1"/>
  <c r="CA142" i="2" s="1"/>
  <c r="CA143" i="2" s="1"/>
  <c r="CA144" i="2" s="1"/>
  <c r="CA145" i="2" s="1"/>
  <c r="CA146" i="2" s="1"/>
  <c r="CA147" i="2" s="1"/>
  <c r="CA148" i="2" s="1"/>
  <c r="CA149" i="2" s="1"/>
  <c r="CA150" i="2" s="1"/>
  <c r="CA151" i="2" s="1"/>
  <c r="CA152" i="2" s="1"/>
  <c r="CA153" i="2" s="1"/>
  <c r="CA154" i="2" s="1"/>
  <c r="CA155" i="2" s="1"/>
  <c r="CA156" i="2" s="1"/>
  <c r="CA157" i="2" s="1"/>
  <c r="CA158" i="2" s="1"/>
  <c r="CA159" i="2" s="1"/>
  <c r="CA160" i="2" s="1"/>
  <c r="CA161" i="2" s="1"/>
  <c r="CA162" i="2" s="1"/>
  <c r="CA163" i="2" s="1"/>
  <c r="CA164" i="2" s="1"/>
  <c r="CA165" i="2" s="1"/>
  <c r="CA166" i="2" s="1"/>
  <c r="CA167" i="2" s="1"/>
  <c r="CA168" i="2" s="1"/>
  <c r="BZ169" i="2"/>
  <c r="BZ190" i="2" s="1"/>
  <c r="BZ173" i="2"/>
  <c r="BZ177" i="2"/>
  <c r="BZ181" i="2"/>
  <c r="BZ185" i="2"/>
  <c r="BR73" i="2"/>
  <c r="BR75" i="2"/>
  <c r="BR80" i="2"/>
  <c r="BS21" i="2"/>
  <c r="BR28" i="2"/>
  <c r="BR32" i="2"/>
  <c r="BR35" i="2"/>
  <c r="BR38" i="2"/>
  <c r="BR49" i="2"/>
  <c r="BR56" i="2"/>
  <c r="BR76" i="2"/>
  <c r="BR23" i="2"/>
  <c r="BR24" i="2"/>
  <c r="BR26" i="2"/>
  <c r="BR27" i="2"/>
  <c r="BR30" i="2"/>
  <c r="BR37" i="2"/>
  <c r="BR41" i="2"/>
  <c r="BR52" i="2"/>
  <c r="BR54" i="2"/>
  <c r="BR57" i="2"/>
  <c r="BR59" i="2"/>
  <c r="BR64" i="2"/>
  <c r="BR71" i="2"/>
  <c r="BR74" i="2"/>
  <c r="BR77" i="2"/>
  <c r="BR84" i="2"/>
  <c r="BR86" i="2"/>
  <c r="BR31" i="2"/>
  <c r="BR34" i="2"/>
  <c r="BR45" i="2"/>
  <c r="BR51" i="2"/>
  <c r="BR63" i="2"/>
  <c r="BR66" i="2"/>
  <c r="BR69" i="2"/>
  <c r="BR78" i="2"/>
  <c r="BR81" i="2"/>
  <c r="BR83" i="2"/>
  <c r="D12" i="2"/>
  <c r="BR22" i="2"/>
  <c r="BR87" i="2" s="1"/>
  <c r="BR29" i="2"/>
  <c r="BR33" i="2"/>
  <c r="BR44" i="2"/>
  <c r="BR47" i="2"/>
  <c r="BR48" i="2"/>
  <c r="BR50" i="2"/>
  <c r="BR53" i="2"/>
  <c r="BR60" i="2"/>
  <c r="BR62" i="2"/>
  <c r="BR65" i="2"/>
  <c r="BR67" i="2"/>
  <c r="BR72" i="2"/>
  <c r="BR79" i="2"/>
  <c r="BR82" i="2"/>
  <c r="BJ133" i="2"/>
  <c r="BJ137" i="2"/>
  <c r="BJ141" i="2"/>
  <c r="BJ144" i="2"/>
  <c r="BJ148" i="2"/>
  <c r="BJ152" i="2"/>
  <c r="BJ156" i="2"/>
  <c r="BJ135" i="2"/>
  <c r="BJ139" i="2"/>
  <c r="BJ142" i="2"/>
  <c r="BJ146" i="2"/>
  <c r="BJ150" i="2"/>
  <c r="BJ154" i="2"/>
  <c r="BJ132" i="2"/>
  <c r="BJ157" i="2" s="1"/>
  <c r="BJ136" i="2"/>
  <c r="BJ140" i="2"/>
  <c r="BJ143" i="2"/>
  <c r="BJ147" i="2"/>
  <c r="BJ151" i="2"/>
  <c r="BB25" i="2"/>
  <c r="BB33" i="2"/>
  <c r="BB41" i="2"/>
  <c r="BB49" i="2"/>
  <c r="BB55" i="2"/>
  <c r="BB56" i="2"/>
  <c r="BB57" i="2"/>
  <c r="BB63" i="2"/>
  <c r="BB64" i="2"/>
  <c r="BB65" i="2"/>
  <c r="BB71" i="2"/>
  <c r="BB72" i="2"/>
  <c r="BB73" i="2"/>
  <c r="BB79" i="2"/>
  <c r="BB80" i="2"/>
  <c r="BB81" i="2"/>
  <c r="BB90" i="2"/>
  <c r="BB92" i="2"/>
  <c r="BB109" i="2"/>
  <c r="BB113" i="2"/>
  <c r="BB117" i="2"/>
  <c r="BB121" i="2"/>
  <c r="BB125" i="2"/>
  <c r="BB129" i="2"/>
  <c r="BB133" i="2"/>
  <c r="BB137" i="2"/>
  <c r="BB141" i="2"/>
  <c r="BB122" i="2"/>
  <c r="BB126" i="2"/>
  <c r="BB130" i="2"/>
  <c r="D10" i="2"/>
  <c r="BB23" i="2"/>
  <c r="BB26" i="2"/>
  <c r="BB28" i="2"/>
  <c r="BB31" i="2"/>
  <c r="BB34" i="2"/>
  <c r="BB36" i="2"/>
  <c r="BB39" i="2"/>
  <c r="BB42" i="2"/>
  <c r="BB44" i="2"/>
  <c r="BB47" i="2"/>
  <c r="BB50" i="2"/>
  <c r="BB58" i="2"/>
  <c r="BB66" i="2"/>
  <c r="BB74" i="2"/>
  <c r="BB82" i="2"/>
  <c r="BB89" i="2"/>
  <c r="BB94" i="2"/>
  <c r="BB96" i="2"/>
  <c r="BB98" i="2"/>
  <c r="BB99" i="2"/>
  <c r="BB108" i="2"/>
  <c r="BB112" i="2"/>
  <c r="BB116" i="2"/>
  <c r="BB120" i="2"/>
  <c r="BB124" i="2"/>
  <c r="BB128" i="2"/>
  <c r="BB132" i="2"/>
  <c r="BB136" i="2"/>
  <c r="BB140" i="2"/>
  <c r="BB118" i="2"/>
  <c r="BB134" i="2"/>
  <c r="BB138" i="2"/>
  <c r="BB21" i="2"/>
  <c r="BB29" i="2"/>
  <c r="BB37" i="2"/>
  <c r="BB45" i="2"/>
  <c r="BB51" i="2"/>
  <c r="BB52" i="2"/>
  <c r="BB53" i="2"/>
  <c r="BB59" i="2"/>
  <c r="BB60" i="2"/>
  <c r="BB61" i="2"/>
  <c r="BB67" i="2"/>
  <c r="BB68" i="2"/>
  <c r="BB69" i="2"/>
  <c r="BB75" i="2"/>
  <c r="BB76" i="2"/>
  <c r="BB77" i="2"/>
  <c r="BB83" i="2"/>
  <c r="BB84" i="2"/>
  <c r="BB85" i="2"/>
  <c r="BB91" i="2"/>
  <c r="BB93" i="2"/>
  <c r="BB100" i="2"/>
  <c r="BB101" i="2"/>
  <c r="BB104" i="2"/>
  <c r="BB105" i="2"/>
  <c r="BB106" i="2"/>
  <c r="BB107" i="2"/>
  <c r="BB111" i="2"/>
  <c r="BB115" i="2"/>
  <c r="BB119" i="2"/>
  <c r="BB123" i="2"/>
  <c r="BB127" i="2"/>
  <c r="BB131" i="2"/>
  <c r="BB135" i="2"/>
  <c r="AU21" i="2"/>
  <c r="AU22" i="2" s="1"/>
  <c r="AU23" i="2" s="1"/>
  <c r="AU24" i="2" s="1"/>
  <c r="AU25" i="2" s="1"/>
  <c r="AU26" i="2" s="1"/>
  <c r="AU27" i="2" s="1"/>
  <c r="AU28" i="2" s="1"/>
  <c r="AU29" i="2" s="1"/>
  <c r="AU30" i="2" s="1"/>
  <c r="AU31" i="2" s="1"/>
  <c r="AU32" i="2" s="1"/>
  <c r="AU33" i="2" s="1"/>
  <c r="AU34" i="2" s="1"/>
  <c r="AU35" i="2" s="1"/>
  <c r="AU36" i="2" s="1"/>
  <c r="AU37" i="2" s="1"/>
  <c r="AU38" i="2" s="1"/>
  <c r="AU39" i="2" s="1"/>
  <c r="AU40" i="2" s="1"/>
  <c r="AU41" i="2" s="1"/>
  <c r="AU42" i="2" s="1"/>
  <c r="AU43" i="2" s="1"/>
  <c r="AU44" i="2" s="1"/>
  <c r="AU45" i="2" s="1"/>
  <c r="AU46" i="2" s="1"/>
  <c r="AU47" i="2" s="1"/>
  <c r="AU48" i="2" s="1"/>
  <c r="AU49" i="2" s="1"/>
  <c r="AU50" i="2" s="1"/>
  <c r="AU51" i="2" s="1"/>
  <c r="AU52" i="2" s="1"/>
  <c r="AU53" i="2" s="1"/>
  <c r="AU54" i="2" s="1"/>
  <c r="AU55" i="2" s="1"/>
  <c r="AU56" i="2" s="1"/>
  <c r="AU57" i="2" s="1"/>
  <c r="AU58" i="2" s="1"/>
  <c r="AU59" i="2" s="1"/>
  <c r="AU60" i="2" s="1"/>
  <c r="AU61" i="2" s="1"/>
  <c r="AU62" i="2" s="1"/>
  <c r="AU63" i="2" s="1"/>
  <c r="AU64" i="2" s="1"/>
  <c r="AU65" i="2" s="1"/>
  <c r="AU66" i="2" s="1"/>
  <c r="AU67" i="2" s="1"/>
  <c r="AU68" i="2" s="1"/>
  <c r="AU69" i="2" s="1"/>
  <c r="AU70" i="2" s="1"/>
  <c r="AU71" i="2" s="1"/>
  <c r="AU72" i="2" s="1"/>
  <c r="AU73" i="2" s="1"/>
  <c r="AU74" i="2" s="1"/>
  <c r="AU75" i="2" s="1"/>
  <c r="AU76" i="2" s="1"/>
  <c r="AU77" i="2" s="1"/>
  <c r="AU78" i="2" s="1"/>
  <c r="AU79" i="2" s="1"/>
  <c r="AU80" i="2" s="1"/>
  <c r="AU81" i="2" s="1"/>
  <c r="AU82" i="2" s="1"/>
  <c r="AU83" i="2" s="1"/>
  <c r="AU84" i="2" s="1"/>
  <c r="AU85" i="2" s="1"/>
  <c r="AU86" i="2" s="1"/>
  <c r="AU87" i="2" s="1"/>
  <c r="AU88" i="2" s="1"/>
  <c r="AU89" i="2" s="1"/>
  <c r="AU90" i="2" s="1"/>
  <c r="AU91" i="2" s="1"/>
  <c r="AU92" i="2" s="1"/>
  <c r="AU93" i="2" s="1"/>
  <c r="AU94" i="2" s="1"/>
  <c r="AU95" i="2" s="1"/>
  <c r="AU96" i="2" s="1"/>
  <c r="AU97" i="2" s="1"/>
  <c r="AU98" i="2" s="1"/>
  <c r="AU99" i="2" s="1"/>
  <c r="AU100" i="2" s="1"/>
  <c r="AT99" i="2"/>
  <c r="AT101" i="2"/>
  <c r="AT106" i="2" s="1"/>
  <c r="AT103" i="2"/>
  <c r="AM21" i="2"/>
  <c r="AM22" i="2" s="1"/>
  <c r="AM23" i="2" s="1"/>
  <c r="AM24" i="2" s="1"/>
  <c r="AM25" i="2" s="1"/>
  <c r="AM26" i="2" s="1"/>
  <c r="AM27" i="2" s="1"/>
  <c r="AM28" i="2" s="1"/>
  <c r="AM29" i="2" s="1"/>
  <c r="AM30" i="2" s="1"/>
  <c r="AM31" i="2" s="1"/>
  <c r="AM32" i="2" s="1"/>
  <c r="AM33" i="2" s="1"/>
  <c r="AM34" i="2" s="1"/>
  <c r="AM35" i="2" s="1"/>
  <c r="AM36" i="2" s="1"/>
  <c r="AM37" i="2" s="1"/>
  <c r="AM38" i="2" s="1"/>
  <c r="AM39" i="2" s="1"/>
  <c r="AM40" i="2" s="1"/>
  <c r="AM41" i="2" s="1"/>
  <c r="AM42" i="2" s="1"/>
  <c r="AM43" i="2" s="1"/>
  <c r="AM44" i="2" s="1"/>
  <c r="AM45" i="2" s="1"/>
  <c r="AM46" i="2" s="1"/>
  <c r="AM47" i="2" s="1"/>
  <c r="AM48" i="2" s="1"/>
  <c r="AM49" i="2" s="1"/>
  <c r="AE21" i="2"/>
  <c r="AE22" i="2" s="1"/>
  <c r="AE23" i="2" s="1"/>
  <c r="AE24" i="2" s="1"/>
  <c r="AE25" i="2" s="1"/>
  <c r="AE26" i="2" s="1"/>
  <c r="AE27" i="2" s="1"/>
  <c r="AE28" i="2" s="1"/>
  <c r="AE29" i="2" s="1"/>
  <c r="AE30" i="2" s="1"/>
  <c r="AE31" i="2" s="1"/>
  <c r="AE32" i="2" s="1"/>
  <c r="AE33" i="2" s="1"/>
  <c r="AE34" i="2" s="1"/>
  <c r="AE35" i="2" s="1"/>
  <c r="AE36" i="2" s="1"/>
  <c r="AE37" i="2" s="1"/>
  <c r="AE38" i="2" s="1"/>
  <c r="AE39" i="2" s="1"/>
  <c r="AE40" i="2" s="1"/>
  <c r="AE41" i="2" s="1"/>
  <c r="AE42" i="2" s="1"/>
  <c r="AE43" i="2" s="1"/>
  <c r="AE44" i="2" s="1"/>
  <c r="AE45" i="2" s="1"/>
  <c r="AE46" i="2" s="1"/>
  <c r="AE47" i="2" s="1"/>
  <c r="AE48" i="2" s="1"/>
  <c r="AE49" i="2" s="1"/>
  <c r="AE50" i="2" s="1"/>
  <c r="AE51" i="2" s="1"/>
  <c r="AE52" i="2" s="1"/>
  <c r="AE53" i="2" s="1"/>
  <c r="AE54" i="2" s="1"/>
  <c r="AE55" i="2" s="1"/>
  <c r="AE56" i="2" s="1"/>
  <c r="AE57" i="2" s="1"/>
  <c r="AE58" i="2" s="1"/>
  <c r="AE59" i="2" s="1"/>
  <c r="AE60" i="2" s="1"/>
  <c r="AE61" i="2" s="1"/>
  <c r="AE62" i="2" s="1"/>
  <c r="AE63" i="2" s="1"/>
  <c r="AE64" i="2" s="1"/>
  <c r="AE65" i="2" s="1"/>
  <c r="AE66" i="2" s="1"/>
  <c r="AE67" i="2" s="1"/>
  <c r="AE68" i="2" s="1"/>
  <c r="AE69" i="2" s="1"/>
  <c r="AE70" i="2" s="1"/>
  <c r="AE71" i="2" s="1"/>
  <c r="AE72" i="2" s="1"/>
  <c r="AE73" i="2" s="1"/>
  <c r="AE74" i="2" s="1"/>
  <c r="AE75" i="2" s="1"/>
  <c r="AE76" i="2" s="1"/>
  <c r="AE77" i="2" s="1"/>
  <c r="AE78" i="2" s="1"/>
  <c r="AE79" i="2" s="1"/>
  <c r="AE80" i="2" s="1"/>
  <c r="AE81" i="2" s="1"/>
  <c r="AE82" i="2" s="1"/>
  <c r="AE83" i="2" s="1"/>
  <c r="AE84" i="2" s="1"/>
  <c r="AE85" i="2" s="1"/>
  <c r="AE86" i="2" s="1"/>
  <c r="AE87" i="2" s="1"/>
  <c r="AE88" i="2" s="1"/>
  <c r="AE89" i="2" s="1"/>
  <c r="AE90" i="2" s="1"/>
  <c r="AE91" i="2" s="1"/>
  <c r="AE92" i="2" s="1"/>
  <c r="AE93" i="2" s="1"/>
  <c r="AE94" i="2" s="1"/>
  <c r="AE95" i="2" s="1"/>
  <c r="AE96" i="2" s="1"/>
  <c r="AE97" i="2" s="1"/>
  <c r="AE98" i="2" s="1"/>
  <c r="AE99" i="2" s="1"/>
  <c r="AD100" i="2"/>
  <c r="AD102" i="2" s="1"/>
  <c r="V99" i="2"/>
  <c r="V107" i="2" s="1"/>
  <c r="V102" i="2"/>
  <c r="V104" i="2"/>
  <c r="W21" i="2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W49" i="2" s="1"/>
  <c r="W50" i="2" s="1"/>
  <c r="W51" i="2" s="1"/>
  <c r="W52" i="2" s="1"/>
  <c r="W53" i="2" s="1"/>
  <c r="W54" i="2" s="1"/>
  <c r="W55" i="2" s="1"/>
  <c r="W56" i="2" s="1"/>
  <c r="W57" i="2" s="1"/>
  <c r="W58" i="2" s="1"/>
  <c r="W59" i="2" s="1"/>
  <c r="W60" i="2" s="1"/>
  <c r="W61" i="2" s="1"/>
  <c r="W62" i="2" s="1"/>
  <c r="W63" i="2" s="1"/>
  <c r="W64" i="2" s="1"/>
  <c r="W65" i="2" s="1"/>
  <c r="W66" i="2" s="1"/>
  <c r="W67" i="2" s="1"/>
  <c r="W68" i="2" s="1"/>
  <c r="W69" i="2" s="1"/>
  <c r="W70" i="2" s="1"/>
  <c r="W71" i="2" s="1"/>
  <c r="W72" i="2" s="1"/>
  <c r="W73" i="2" s="1"/>
  <c r="W74" i="2" s="1"/>
  <c r="W75" i="2" s="1"/>
  <c r="W76" i="2" s="1"/>
  <c r="W77" i="2" s="1"/>
  <c r="W78" i="2" s="1"/>
  <c r="W79" i="2" s="1"/>
  <c r="W80" i="2" s="1"/>
  <c r="W81" i="2" s="1"/>
  <c r="W82" i="2" s="1"/>
  <c r="W83" i="2" s="1"/>
  <c r="W84" i="2" s="1"/>
  <c r="W85" i="2" s="1"/>
  <c r="W86" i="2" s="1"/>
  <c r="W87" i="2" s="1"/>
  <c r="W88" i="2" s="1"/>
  <c r="W89" i="2" s="1"/>
  <c r="W90" i="2" s="1"/>
  <c r="W91" i="2" s="1"/>
  <c r="W92" i="2" s="1"/>
  <c r="W93" i="2" s="1"/>
  <c r="W94" i="2" s="1"/>
  <c r="W95" i="2" s="1"/>
  <c r="W96" i="2" s="1"/>
  <c r="W97" i="2" s="1"/>
  <c r="W98" i="2" s="1"/>
  <c r="W99" i="2" s="1"/>
  <c r="W100" i="2" s="1"/>
  <c r="W101" i="2" s="1"/>
  <c r="W102" i="2" s="1"/>
  <c r="W103" i="2" s="1"/>
  <c r="W104" i="2" s="1"/>
  <c r="W105" i="2" s="1"/>
  <c r="W106" i="2" s="1"/>
  <c r="V106" i="2"/>
  <c r="V98" i="2"/>
  <c r="V101" i="2"/>
  <c r="N87" i="2"/>
  <c r="N89" i="2"/>
  <c r="N93" i="2"/>
  <c r="N97" i="2"/>
  <c r="D5" i="2"/>
  <c r="N22" i="2"/>
  <c r="N26" i="2"/>
  <c r="N30" i="2"/>
  <c r="N34" i="2"/>
  <c r="N38" i="2"/>
  <c r="N42" i="2"/>
  <c r="N46" i="2"/>
  <c r="N50" i="2"/>
  <c r="N52" i="2"/>
  <c r="N56" i="2"/>
  <c r="N60" i="2"/>
  <c r="N64" i="2"/>
  <c r="N68" i="2"/>
  <c r="N72" i="2"/>
  <c r="N76" i="2"/>
  <c r="N80" i="2"/>
  <c r="N84" i="2"/>
  <c r="N88" i="2"/>
  <c r="N92" i="2"/>
  <c r="N96" i="2"/>
  <c r="N100" i="2"/>
  <c r="N21" i="2"/>
  <c r="N25" i="2"/>
  <c r="N29" i="2"/>
  <c r="N33" i="2"/>
  <c r="N37" i="2"/>
  <c r="N41" i="2"/>
  <c r="N45" i="2"/>
  <c r="N49" i="2"/>
  <c r="N53" i="2"/>
  <c r="N57" i="2"/>
  <c r="N61" i="2"/>
  <c r="N65" i="2"/>
  <c r="N69" i="2"/>
  <c r="N73" i="2"/>
  <c r="N77" i="2"/>
  <c r="N81" i="2"/>
  <c r="N85" i="2"/>
  <c r="N91" i="2"/>
  <c r="N95" i="2"/>
  <c r="I30" i="33"/>
  <c r="H20" i="33"/>
  <c r="I20" i="33" s="1"/>
  <c r="H17" i="33"/>
  <c r="I17" i="33" s="1"/>
  <c r="D22" i="33"/>
  <c r="H11" i="33"/>
  <c r="I11" i="33" s="1"/>
  <c r="D26" i="33"/>
  <c r="H32" i="33"/>
  <c r="I32" i="33" s="1"/>
  <c r="D30" i="33"/>
  <c r="BL35" i="34"/>
  <c r="BL27" i="34"/>
  <c r="AZ34" i="34"/>
  <c r="AZ15" i="34"/>
  <c r="AZ20" i="34"/>
  <c r="AZ12" i="34"/>
  <c r="AZ26" i="34"/>
  <c r="AZ31" i="34"/>
  <c r="AZ36" i="34"/>
  <c r="AT35" i="34"/>
  <c r="AT17" i="34"/>
  <c r="AT14" i="34"/>
  <c r="AT19" i="34"/>
  <c r="AT15" i="34"/>
  <c r="AT25" i="34"/>
  <c r="AT18" i="34"/>
  <c r="AT20" i="34"/>
  <c r="AT28" i="34"/>
  <c r="AT32" i="34"/>
  <c r="AT22" i="34"/>
  <c r="AT24" i="34"/>
  <c r="AT26" i="34"/>
  <c r="AT31" i="34"/>
  <c r="AT33" i="34"/>
  <c r="AT21" i="34"/>
  <c r="AT23" i="34"/>
  <c r="AT27" i="34"/>
  <c r="AT29" i="34"/>
  <c r="AT34" i="34"/>
  <c r="AT36" i="34"/>
  <c r="AN34" i="34"/>
  <c r="AN31" i="34"/>
  <c r="AN23" i="34"/>
  <c r="AN26" i="34"/>
  <c r="AN36" i="34"/>
  <c r="AH32" i="34"/>
  <c r="BL18" i="34"/>
  <c r="BF21" i="34"/>
  <c r="AH31" i="34"/>
  <c r="BF31" i="34"/>
  <c r="AO8" i="34"/>
  <c r="AO9" i="34" s="1"/>
  <c r="AO10" i="34" s="1"/>
  <c r="AO11" i="34" s="1"/>
  <c r="AO12" i="34" s="1"/>
  <c r="AH11" i="34"/>
  <c r="BL30" i="34"/>
  <c r="AB34" i="34"/>
  <c r="AB31" i="34"/>
  <c r="AB26" i="34"/>
  <c r="BL10" i="34"/>
  <c r="AH14" i="34"/>
  <c r="AH16" i="34"/>
  <c r="AH35" i="34"/>
  <c r="BF6" i="34"/>
  <c r="BG6" i="34" s="1"/>
  <c r="BL13" i="34"/>
  <c r="AH22" i="34"/>
  <c r="AH25" i="34"/>
  <c r="BL26" i="34"/>
  <c r="AH7" i="34"/>
  <c r="BF7" i="34"/>
  <c r="BL11" i="34"/>
  <c r="AH15" i="34"/>
  <c r="BF15" i="34"/>
  <c r="BF23" i="34"/>
  <c r="BF28" i="34"/>
  <c r="AH33" i="34"/>
  <c r="V36" i="34"/>
  <c r="V16" i="34"/>
  <c r="V17" i="34"/>
  <c r="V21" i="34"/>
  <c r="V22" i="34"/>
  <c r="V29" i="34"/>
  <c r="V33" i="34"/>
  <c r="V34" i="34"/>
  <c r="V11" i="34"/>
  <c r="BL7" i="34"/>
  <c r="J9" i="34"/>
  <c r="AH9" i="34"/>
  <c r="BF9" i="34"/>
  <c r="AH12" i="34"/>
  <c r="BF12" i="34"/>
  <c r="AH13" i="34"/>
  <c r="BL15" i="34"/>
  <c r="J17" i="34"/>
  <c r="BF17" i="34"/>
  <c r="AH18" i="34"/>
  <c r="BF19" i="34"/>
  <c r="BL21" i="34"/>
  <c r="AH23" i="34"/>
  <c r="BL23" i="34"/>
  <c r="BF24" i="34"/>
  <c r="AH27" i="34"/>
  <c r="BL28" i="34"/>
  <c r="BF29" i="34"/>
  <c r="AH30" i="34"/>
  <c r="BL31" i="34"/>
  <c r="BF32" i="34"/>
  <c r="BF34" i="34"/>
  <c r="AH36" i="34"/>
  <c r="BF36" i="34"/>
  <c r="AH6" i="34"/>
  <c r="AI6" i="34" s="1"/>
  <c r="BL6" i="34"/>
  <c r="BM6" i="34" s="1"/>
  <c r="AH8" i="34"/>
  <c r="BF8" i="34"/>
  <c r="BL9" i="34"/>
  <c r="BL12" i="34"/>
  <c r="J14" i="34"/>
  <c r="BF14" i="34"/>
  <c r="BF16" i="34"/>
  <c r="BL17" i="34"/>
  <c r="BL19" i="34"/>
  <c r="AH20" i="34"/>
  <c r="BF20" i="34"/>
  <c r="AH21" i="34"/>
  <c r="BF22" i="34"/>
  <c r="BL24" i="34"/>
  <c r="BF25" i="34"/>
  <c r="AH28" i="34"/>
  <c r="BL29" i="34"/>
  <c r="BL32" i="34"/>
  <c r="BF33" i="34"/>
  <c r="AH34" i="34"/>
  <c r="BL34" i="34"/>
  <c r="BF35" i="34"/>
  <c r="BL36" i="34"/>
  <c r="J6" i="34"/>
  <c r="BL8" i="34"/>
  <c r="AH10" i="34"/>
  <c r="BF10" i="34"/>
  <c r="BF11" i="34"/>
  <c r="BF13" i="34"/>
  <c r="BL14" i="34"/>
  <c r="BL16" i="34"/>
  <c r="AH17" i="34"/>
  <c r="BF18" i="34"/>
  <c r="AH19" i="34"/>
  <c r="BL20" i="34"/>
  <c r="BL22" i="34"/>
  <c r="AH24" i="34"/>
  <c r="BL25" i="34"/>
  <c r="AH26" i="34"/>
  <c r="BF26" i="34"/>
  <c r="BF27" i="34"/>
  <c r="AH29" i="34"/>
  <c r="BF30" i="34"/>
  <c r="BL33" i="34"/>
  <c r="P36" i="34"/>
  <c r="Q7" i="34"/>
  <c r="Q8" i="34" s="1"/>
  <c r="Q9" i="34" s="1"/>
  <c r="Q10" i="34" s="1"/>
  <c r="Q11" i="34" s="1"/>
  <c r="Q12" i="34" s="1"/>
  <c r="P23" i="34"/>
  <c r="V20" i="34"/>
  <c r="V24" i="34"/>
  <c r="V26" i="34"/>
  <c r="V27" i="34"/>
  <c r="V32" i="34"/>
  <c r="V28" i="34"/>
  <c r="P34" i="34"/>
  <c r="AB6" i="34"/>
  <c r="AZ6" i="34"/>
  <c r="AB11" i="34"/>
  <c r="AZ11" i="34"/>
  <c r="P32" i="34"/>
  <c r="P29" i="34"/>
  <c r="P24" i="34"/>
  <c r="P21" i="34"/>
  <c r="P17" i="34"/>
  <c r="P16" i="34"/>
  <c r="P35" i="34"/>
  <c r="P30" i="34"/>
  <c r="P27" i="34"/>
  <c r="P22" i="34"/>
  <c r="P18" i="34"/>
  <c r="P33" i="34"/>
  <c r="P28" i="34"/>
  <c r="P25" i="34"/>
  <c r="P19" i="34"/>
  <c r="P14" i="34"/>
  <c r="P13" i="34"/>
  <c r="AN32" i="34"/>
  <c r="AN29" i="34"/>
  <c r="AN24" i="34"/>
  <c r="AN21" i="34"/>
  <c r="AN17" i="34"/>
  <c r="AN16" i="34"/>
  <c r="AN35" i="34"/>
  <c r="AN30" i="34"/>
  <c r="AN27" i="34"/>
  <c r="AN22" i="34"/>
  <c r="AN18" i="34"/>
  <c r="AN33" i="34"/>
  <c r="AN28" i="34"/>
  <c r="AN25" i="34"/>
  <c r="AN19" i="34"/>
  <c r="AN14" i="34"/>
  <c r="AN13" i="34"/>
  <c r="AB23" i="34"/>
  <c r="AZ23" i="34"/>
  <c r="AB32" i="34"/>
  <c r="AB29" i="34"/>
  <c r="AB24" i="34"/>
  <c r="AB21" i="34"/>
  <c r="AB17" i="34"/>
  <c r="AB16" i="34"/>
  <c r="AB35" i="34"/>
  <c r="AB30" i="34"/>
  <c r="AB27" i="34"/>
  <c r="AB22" i="34"/>
  <c r="AB18" i="34"/>
  <c r="AB33" i="34"/>
  <c r="AB28" i="34"/>
  <c r="AB25" i="34"/>
  <c r="AB19" i="34"/>
  <c r="AB14" i="34"/>
  <c r="AB13" i="34"/>
  <c r="AZ32" i="34"/>
  <c r="AZ29" i="34"/>
  <c r="AZ24" i="34"/>
  <c r="AZ21" i="34"/>
  <c r="AZ17" i="34"/>
  <c r="AZ16" i="34"/>
  <c r="AZ35" i="34"/>
  <c r="AZ30" i="34"/>
  <c r="AZ27" i="34"/>
  <c r="AZ22" i="34"/>
  <c r="AZ18" i="34"/>
  <c r="AZ33" i="34"/>
  <c r="AZ28" i="34"/>
  <c r="AZ25" i="34"/>
  <c r="AZ19" i="34"/>
  <c r="AZ14" i="34"/>
  <c r="AZ13" i="34"/>
  <c r="D23" i="34"/>
  <c r="D27" i="34"/>
  <c r="D31" i="34"/>
  <c r="D37" i="34"/>
  <c r="D25" i="34"/>
  <c r="D29" i="34"/>
  <c r="D33" i="34"/>
  <c r="D36" i="34"/>
  <c r="J10" i="34"/>
  <c r="J18" i="34"/>
  <c r="J13" i="34"/>
  <c r="J36" i="34"/>
  <c r="J25" i="34"/>
  <c r="J26" i="34"/>
  <c r="J21" i="34"/>
  <c r="J29" i="34"/>
  <c r="J30" i="34"/>
  <c r="J33" i="34"/>
  <c r="J34" i="34"/>
  <c r="J7" i="34"/>
  <c r="J11" i="34"/>
  <c r="J15" i="34"/>
  <c r="J19" i="34"/>
  <c r="J23" i="34"/>
  <c r="J27" i="34"/>
  <c r="J31" i="34"/>
  <c r="J35" i="34"/>
  <c r="J8" i="34"/>
  <c r="J12" i="34"/>
  <c r="J16" i="34"/>
  <c r="J20" i="34"/>
  <c r="J24" i="34"/>
  <c r="J28" i="34"/>
  <c r="J32" i="34"/>
  <c r="K6" i="34"/>
  <c r="AT37" i="34" l="1"/>
  <c r="AI7" i="34"/>
  <c r="W8" i="34"/>
  <c r="W9" i="34" s="1"/>
  <c r="W10" i="34" s="1"/>
  <c r="W11" i="34" s="1"/>
  <c r="W12" i="34" s="1"/>
  <c r="W13" i="34" s="1"/>
  <c r="W14" i="34" s="1"/>
  <c r="W15" i="34" s="1"/>
  <c r="W16" i="34" s="1"/>
  <c r="W17" i="34" s="1"/>
  <c r="W18" i="34" s="1"/>
  <c r="W19" i="34" s="1"/>
  <c r="W20" i="34" s="1"/>
  <c r="W21" i="34" s="1"/>
  <c r="W22" i="34" s="1"/>
  <c r="W23" i="34" s="1"/>
  <c r="W24" i="34" s="1"/>
  <c r="W25" i="34" s="1"/>
  <c r="W26" i="34" s="1"/>
  <c r="W27" i="34" s="1"/>
  <c r="W28" i="34" s="1"/>
  <c r="W29" i="34" s="1"/>
  <c r="W30" i="34" s="1"/>
  <c r="W31" i="34" s="1"/>
  <c r="W32" i="34" s="1"/>
  <c r="W33" i="34" s="1"/>
  <c r="W34" i="34" s="1"/>
  <c r="W35" i="34" s="1"/>
  <c r="W36" i="34" s="1"/>
  <c r="E8" i="34"/>
  <c r="E9" i="34" s="1"/>
  <c r="E10" i="34" s="1"/>
  <c r="E11" i="34" s="1"/>
  <c r="E12" i="34" s="1"/>
  <c r="E13" i="34" s="1"/>
  <c r="E14" i="34" s="1"/>
  <c r="E15" i="34" s="1"/>
  <c r="E16" i="34" s="1"/>
  <c r="E17" i="34" s="1"/>
  <c r="E18" i="34" s="1"/>
  <c r="E19" i="34" s="1"/>
  <c r="E20" i="34" s="1"/>
  <c r="E21" i="34" s="1"/>
  <c r="E22" i="34" s="1"/>
  <c r="E23" i="34" s="1"/>
  <c r="E24" i="34" s="1"/>
  <c r="E25" i="34" s="1"/>
  <c r="E26" i="34" s="1"/>
  <c r="E27" i="34" s="1"/>
  <c r="E28" i="34" s="1"/>
  <c r="E29" i="34" s="1"/>
  <c r="E30" i="34" s="1"/>
  <c r="E31" i="34" s="1"/>
  <c r="E32" i="34" s="1"/>
  <c r="E33" i="34" s="1"/>
  <c r="E34" i="34" s="1"/>
  <c r="E35" i="34" s="1"/>
  <c r="E36" i="34" s="1"/>
  <c r="CA169" i="2"/>
  <c r="CA170" i="2" s="1"/>
  <c r="CA171" i="2" s="1"/>
  <c r="CA172" i="2" s="1"/>
  <c r="CA173" i="2" s="1"/>
  <c r="CA174" i="2" s="1"/>
  <c r="CA175" i="2" s="1"/>
  <c r="CA176" i="2" s="1"/>
  <c r="CA177" i="2" s="1"/>
  <c r="CA178" i="2" s="1"/>
  <c r="CA179" i="2" s="1"/>
  <c r="CA180" i="2" s="1"/>
  <c r="CA181" i="2" s="1"/>
  <c r="CA182" i="2" s="1"/>
  <c r="CA183" i="2" s="1"/>
  <c r="CA184" i="2" s="1"/>
  <c r="CA185" i="2" s="1"/>
  <c r="CA186" i="2" s="1"/>
  <c r="CA187" i="2" s="1"/>
  <c r="CA188" i="2" s="1"/>
  <c r="CA189" i="2" s="1"/>
  <c r="BS22" i="2"/>
  <c r="BS23" i="2" s="1"/>
  <c r="BS24" i="2" s="1"/>
  <c r="BS25" i="2" s="1"/>
  <c r="BS26" i="2" s="1"/>
  <c r="BS27" i="2" s="1"/>
  <c r="BS28" i="2" s="1"/>
  <c r="BS29" i="2" s="1"/>
  <c r="BS30" i="2" s="1"/>
  <c r="BS31" i="2" s="1"/>
  <c r="BS32" i="2" s="1"/>
  <c r="BS33" i="2" s="1"/>
  <c r="BS34" i="2" s="1"/>
  <c r="BS35" i="2" s="1"/>
  <c r="BS36" i="2" s="1"/>
  <c r="BS37" i="2" s="1"/>
  <c r="BS38" i="2" s="1"/>
  <c r="BS39" i="2" s="1"/>
  <c r="BS40" i="2" s="1"/>
  <c r="BS41" i="2" s="1"/>
  <c r="BS42" i="2" s="1"/>
  <c r="BS43" i="2" s="1"/>
  <c r="BS44" i="2" s="1"/>
  <c r="BS45" i="2" s="1"/>
  <c r="BS46" i="2" s="1"/>
  <c r="BS47" i="2" s="1"/>
  <c r="BS48" i="2" s="1"/>
  <c r="BS49" i="2" s="1"/>
  <c r="BS50" i="2" s="1"/>
  <c r="BS51" i="2" s="1"/>
  <c r="BS52" i="2" s="1"/>
  <c r="BS53" i="2" s="1"/>
  <c r="BS54" i="2" s="1"/>
  <c r="BS55" i="2" s="1"/>
  <c r="BS56" i="2" s="1"/>
  <c r="BS57" i="2" s="1"/>
  <c r="BS58" i="2" s="1"/>
  <c r="BS59" i="2" s="1"/>
  <c r="BS60" i="2" s="1"/>
  <c r="BS61" i="2" s="1"/>
  <c r="BS62" i="2" s="1"/>
  <c r="BS63" i="2" s="1"/>
  <c r="BS64" i="2" s="1"/>
  <c r="BS65" i="2" s="1"/>
  <c r="BS66" i="2" s="1"/>
  <c r="BS67" i="2" s="1"/>
  <c r="BS68" i="2" s="1"/>
  <c r="BS69" i="2" s="1"/>
  <c r="BS70" i="2" s="1"/>
  <c r="BS71" i="2" s="1"/>
  <c r="BS72" i="2" s="1"/>
  <c r="BS73" i="2" s="1"/>
  <c r="BS74" i="2" s="1"/>
  <c r="BS75" i="2" s="1"/>
  <c r="BS76" i="2" s="1"/>
  <c r="BS77" i="2" s="1"/>
  <c r="BS78" i="2" s="1"/>
  <c r="BS79" i="2" s="1"/>
  <c r="BS80" i="2" s="1"/>
  <c r="BS81" i="2" s="1"/>
  <c r="BS82" i="2" s="1"/>
  <c r="BS83" i="2" s="1"/>
  <c r="BS84" i="2" s="1"/>
  <c r="BS85" i="2" s="1"/>
  <c r="BS86" i="2" s="1"/>
  <c r="BK132" i="2"/>
  <c r="BK133" i="2" s="1"/>
  <c r="BK134" i="2" s="1"/>
  <c r="BK135" i="2" s="1"/>
  <c r="BK136" i="2" s="1"/>
  <c r="BK137" i="2" s="1"/>
  <c r="BK138" i="2" s="1"/>
  <c r="BK139" i="2" s="1"/>
  <c r="BK140" i="2" s="1"/>
  <c r="BK141" i="2" s="1"/>
  <c r="BK142" i="2" s="1"/>
  <c r="BK143" i="2" s="1"/>
  <c r="BK144" i="2" s="1"/>
  <c r="BK145" i="2" s="1"/>
  <c r="BK146" i="2" s="1"/>
  <c r="BK147" i="2" s="1"/>
  <c r="BK148" i="2" s="1"/>
  <c r="BK149" i="2" s="1"/>
  <c r="BK150" i="2" s="1"/>
  <c r="BK151" i="2" s="1"/>
  <c r="BK152" i="2" s="1"/>
  <c r="BK153" i="2" s="1"/>
  <c r="BK154" i="2" s="1"/>
  <c r="BK155" i="2" s="1"/>
  <c r="BK156" i="2" s="1"/>
  <c r="BB142" i="2"/>
  <c r="BC21" i="2"/>
  <c r="BC22" i="2" s="1"/>
  <c r="BC23" i="2" s="1"/>
  <c r="BC24" i="2" s="1"/>
  <c r="BC25" i="2" s="1"/>
  <c r="BC26" i="2" s="1"/>
  <c r="BC27" i="2" s="1"/>
  <c r="BC28" i="2" s="1"/>
  <c r="BC29" i="2" s="1"/>
  <c r="BC30" i="2" s="1"/>
  <c r="BC31" i="2" s="1"/>
  <c r="BC32" i="2" s="1"/>
  <c r="BC33" i="2" s="1"/>
  <c r="BC34" i="2" s="1"/>
  <c r="BC35" i="2" s="1"/>
  <c r="BC36" i="2" s="1"/>
  <c r="BC37" i="2" s="1"/>
  <c r="BC38" i="2" s="1"/>
  <c r="BC39" i="2" s="1"/>
  <c r="BC40" i="2" s="1"/>
  <c r="BC41" i="2" s="1"/>
  <c r="BC42" i="2" s="1"/>
  <c r="BC43" i="2" s="1"/>
  <c r="BC44" i="2" s="1"/>
  <c r="BC45" i="2" s="1"/>
  <c r="BC46" i="2" s="1"/>
  <c r="BC47" i="2" s="1"/>
  <c r="BC48" i="2" s="1"/>
  <c r="BC49" i="2" s="1"/>
  <c r="BC50" i="2" s="1"/>
  <c r="BC51" i="2" s="1"/>
  <c r="BC52" i="2" s="1"/>
  <c r="BC53" i="2" s="1"/>
  <c r="BC54" i="2" s="1"/>
  <c r="BC55" i="2" s="1"/>
  <c r="BC56" i="2" s="1"/>
  <c r="BC57" i="2" s="1"/>
  <c r="BC58" i="2" s="1"/>
  <c r="BC59" i="2" s="1"/>
  <c r="BC60" i="2" s="1"/>
  <c r="BC61" i="2" s="1"/>
  <c r="BC62" i="2" s="1"/>
  <c r="BC63" i="2" s="1"/>
  <c r="BC64" i="2" s="1"/>
  <c r="BC65" i="2" s="1"/>
  <c r="BC66" i="2" s="1"/>
  <c r="BC67" i="2" s="1"/>
  <c r="BC68" i="2" s="1"/>
  <c r="BC69" i="2" s="1"/>
  <c r="BC70" i="2" s="1"/>
  <c r="BC71" i="2" s="1"/>
  <c r="BC72" i="2" s="1"/>
  <c r="BC73" i="2" s="1"/>
  <c r="BC74" i="2" s="1"/>
  <c r="BC75" i="2" s="1"/>
  <c r="BC76" i="2" s="1"/>
  <c r="BC77" i="2" s="1"/>
  <c r="BC78" i="2" s="1"/>
  <c r="BC79" i="2" s="1"/>
  <c r="BC80" i="2" s="1"/>
  <c r="BC81" i="2" s="1"/>
  <c r="BC82" i="2" s="1"/>
  <c r="BC83" i="2" s="1"/>
  <c r="BC84" i="2" s="1"/>
  <c r="BC85" i="2" s="1"/>
  <c r="BC86" i="2" s="1"/>
  <c r="BC87" i="2" s="1"/>
  <c r="BC88" i="2" s="1"/>
  <c r="BC89" i="2" s="1"/>
  <c r="BC90" i="2" s="1"/>
  <c r="BC91" i="2" s="1"/>
  <c r="BC92" i="2" s="1"/>
  <c r="BC93" i="2" s="1"/>
  <c r="BC94" i="2" s="1"/>
  <c r="BC95" i="2" s="1"/>
  <c r="BC96" i="2" s="1"/>
  <c r="BC97" i="2" s="1"/>
  <c r="BC98" i="2" s="1"/>
  <c r="BC99" i="2" s="1"/>
  <c r="BC100" i="2" s="1"/>
  <c r="BC101" i="2" s="1"/>
  <c r="BC102" i="2" s="1"/>
  <c r="BC103" i="2" s="1"/>
  <c r="BC104" i="2" s="1"/>
  <c r="BC105" i="2" s="1"/>
  <c r="BC106" i="2" s="1"/>
  <c r="BC107" i="2" s="1"/>
  <c r="BC108" i="2" s="1"/>
  <c r="BC109" i="2" s="1"/>
  <c r="BC110" i="2" s="1"/>
  <c r="BC111" i="2" s="1"/>
  <c r="BC112" i="2" s="1"/>
  <c r="BC113" i="2" s="1"/>
  <c r="BC114" i="2" s="1"/>
  <c r="BC115" i="2" s="1"/>
  <c r="BC116" i="2" s="1"/>
  <c r="BC117" i="2" s="1"/>
  <c r="BC118" i="2" s="1"/>
  <c r="BC119" i="2" s="1"/>
  <c r="BC120" i="2" s="1"/>
  <c r="BC121" i="2" s="1"/>
  <c r="BC122" i="2" s="1"/>
  <c r="BC123" i="2" s="1"/>
  <c r="BC124" i="2" s="1"/>
  <c r="BC125" i="2" s="1"/>
  <c r="BC126" i="2" s="1"/>
  <c r="BC127" i="2" s="1"/>
  <c r="BC128" i="2" s="1"/>
  <c r="BC129" i="2" s="1"/>
  <c r="BC130" i="2" s="1"/>
  <c r="BC131" i="2" s="1"/>
  <c r="BC132" i="2" s="1"/>
  <c r="BC133" i="2" s="1"/>
  <c r="BC134" i="2" s="1"/>
  <c r="BC135" i="2" s="1"/>
  <c r="BC136" i="2" s="1"/>
  <c r="BC137" i="2" s="1"/>
  <c r="BC138" i="2" s="1"/>
  <c r="BC139" i="2" s="1"/>
  <c r="BC140" i="2" s="1"/>
  <c r="BC141" i="2" s="1"/>
  <c r="AU101" i="2"/>
  <c r="AU102" i="2" s="1"/>
  <c r="AU103" i="2" s="1"/>
  <c r="AU104" i="2" s="1"/>
  <c r="AU105" i="2" s="1"/>
  <c r="AE100" i="2"/>
  <c r="AE101" i="2" s="1"/>
  <c r="N101" i="2"/>
  <c r="O21" i="2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D14" i="2"/>
  <c r="H33" i="33"/>
  <c r="BG7" i="34"/>
  <c r="BG8" i="34" s="1"/>
  <c r="BG9" i="34" s="1"/>
  <c r="BG10" i="34" s="1"/>
  <c r="BG11" i="34" s="1"/>
  <c r="BG12" i="34" s="1"/>
  <c r="BG13" i="34" s="1"/>
  <c r="BG14" i="34" s="1"/>
  <c r="BG15" i="34" s="1"/>
  <c r="BG16" i="34" s="1"/>
  <c r="BG17" i="34" s="1"/>
  <c r="BG18" i="34" s="1"/>
  <c r="BG19" i="34" s="1"/>
  <c r="BG20" i="34" s="1"/>
  <c r="BG21" i="34" s="1"/>
  <c r="BG22" i="34" s="1"/>
  <c r="BG23" i="34" s="1"/>
  <c r="BG24" i="34" s="1"/>
  <c r="BG25" i="34" s="1"/>
  <c r="BG26" i="34" s="1"/>
  <c r="BG27" i="34" s="1"/>
  <c r="BG28" i="34" s="1"/>
  <c r="BG29" i="34" s="1"/>
  <c r="BG30" i="34" s="1"/>
  <c r="BG31" i="34" s="1"/>
  <c r="BG32" i="34" s="1"/>
  <c r="BG33" i="34" s="1"/>
  <c r="BG34" i="34" s="1"/>
  <c r="BG35" i="34" s="1"/>
  <c r="BG36" i="34" s="1"/>
  <c r="AU8" i="34"/>
  <c r="AO13" i="34"/>
  <c r="AO14" i="34" s="1"/>
  <c r="AO15" i="34" s="1"/>
  <c r="AO16" i="34" s="1"/>
  <c r="AO17" i="34" s="1"/>
  <c r="AO18" i="34" s="1"/>
  <c r="AO19" i="34" s="1"/>
  <c r="AO20" i="34" s="1"/>
  <c r="AO21" i="34" s="1"/>
  <c r="AO22" i="34" s="1"/>
  <c r="AO23" i="34" s="1"/>
  <c r="AO24" i="34" s="1"/>
  <c r="AO25" i="34" s="1"/>
  <c r="AO26" i="34" s="1"/>
  <c r="AO27" i="34" s="1"/>
  <c r="AO28" i="34" s="1"/>
  <c r="AO29" i="34" s="1"/>
  <c r="AO30" i="34" s="1"/>
  <c r="AO31" i="34" s="1"/>
  <c r="AO32" i="34" s="1"/>
  <c r="AO33" i="34" s="1"/>
  <c r="AO34" i="34" s="1"/>
  <c r="AO35" i="34" s="1"/>
  <c r="AO36" i="34" s="1"/>
  <c r="BL37" i="34"/>
  <c r="BF37" i="34"/>
  <c r="BM7" i="34"/>
  <c r="BM8" i="34" s="1"/>
  <c r="BM9" i="34" s="1"/>
  <c r="BM10" i="34" s="1"/>
  <c r="BM11" i="34" s="1"/>
  <c r="BM12" i="34" s="1"/>
  <c r="BM13" i="34" s="1"/>
  <c r="BM14" i="34" s="1"/>
  <c r="BM15" i="34" s="1"/>
  <c r="BM16" i="34" s="1"/>
  <c r="BM17" i="34" s="1"/>
  <c r="BM18" i="34" s="1"/>
  <c r="BM19" i="34" s="1"/>
  <c r="BM20" i="34" s="1"/>
  <c r="BM21" i="34" s="1"/>
  <c r="BM22" i="34" s="1"/>
  <c r="BM23" i="34" s="1"/>
  <c r="BM24" i="34" s="1"/>
  <c r="BM25" i="34" s="1"/>
  <c r="BM26" i="34" s="1"/>
  <c r="BM27" i="34" s="1"/>
  <c r="BM28" i="34" s="1"/>
  <c r="BM29" i="34" s="1"/>
  <c r="BM30" i="34" s="1"/>
  <c r="BM31" i="34" s="1"/>
  <c r="BM32" i="34" s="1"/>
  <c r="BM33" i="34" s="1"/>
  <c r="BM34" i="34" s="1"/>
  <c r="BM35" i="34" s="1"/>
  <c r="BM36" i="34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H37" i="34"/>
  <c r="AN37" i="34"/>
  <c r="P37" i="34"/>
  <c r="V37" i="34"/>
  <c r="Q13" i="34"/>
  <c r="Q14" i="34" s="1"/>
  <c r="Q15" i="34" s="1"/>
  <c r="Q16" i="34" s="1"/>
  <c r="Q17" i="34" s="1"/>
  <c r="Q18" i="34" s="1"/>
  <c r="Q19" i="34" s="1"/>
  <c r="Q20" i="34" s="1"/>
  <c r="Q21" i="34" s="1"/>
  <c r="Q22" i="34" s="1"/>
  <c r="Q23" i="34" s="1"/>
  <c r="Q24" i="34" s="1"/>
  <c r="Q25" i="34" s="1"/>
  <c r="Q26" i="34" s="1"/>
  <c r="Q27" i="34" s="1"/>
  <c r="Q28" i="34" s="1"/>
  <c r="Q29" i="34" s="1"/>
  <c r="Q30" i="34" s="1"/>
  <c r="Q31" i="34" s="1"/>
  <c r="Q32" i="34" s="1"/>
  <c r="Q33" i="34" s="1"/>
  <c r="Q34" i="34" s="1"/>
  <c r="Q35" i="34" s="1"/>
  <c r="Q36" i="34" s="1"/>
  <c r="AB37" i="34"/>
  <c r="AC6" i="34"/>
  <c r="AC7" i="34" s="1"/>
  <c r="AC8" i="34" s="1"/>
  <c r="AC9" i="34" s="1"/>
  <c r="AC10" i="34" s="1"/>
  <c r="AC11" i="34" s="1"/>
  <c r="AC12" i="34" s="1"/>
  <c r="AC13" i="34" s="1"/>
  <c r="AC14" i="34" s="1"/>
  <c r="AC15" i="34" s="1"/>
  <c r="AC16" i="34" s="1"/>
  <c r="AC17" i="34" s="1"/>
  <c r="AC18" i="34" s="1"/>
  <c r="AC19" i="34" s="1"/>
  <c r="AC20" i="34" s="1"/>
  <c r="AC21" i="34" s="1"/>
  <c r="AC22" i="34" s="1"/>
  <c r="AC23" i="34" s="1"/>
  <c r="AC24" i="34" s="1"/>
  <c r="AC25" i="34" s="1"/>
  <c r="AC26" i="34" s="1"/>
  <c r="AC27" i="34" s="1"/>
  <c r="AC28" i="34" s="1"/>
  <c r="AC29" i="34" s="1"/>
  <c r="AC30" i="34" s="1"/>
  <c r="AC31" i="34" s="1"/>
  <c r="AC32" i="34" s="1"/>
  <c r="AC33" i="34" s="1"/>
  <c r="AC34" i="34" s="1"/>
  <c r="AC35" i="34" s="1"/>
  <c r="AC36" i="34" s="1"/>
  <c r="AZ37" i="34"/>
  <c r="BA6" i="34"/>
  <c r="BA7" i="34" s="1"/>
  <c r="BA8" i="34" s="1"/>
  <c r="BA9" i="34" s="1"/>
  <c r="BA10" i="34" s="1"/>
  <c r="BA11" i="34" s="1"/>
  <c r="BA12" i="34" s="1"/>
  <c r="BA13" i="34" s="1"/>
  <c r="BA14" i="34" s="1"/>
  <c r="BA15" i="34" s="1"/>
  <c r="BA16" i="34" s="1"/>
  <c r="BA17" i="34" s="1"/>
  <c r="BA18" i="34" s="1"/>
  <c r="BA19" i="34" s="1"/>
  <c r="BA20" i="34" s="1"/>
  <c r="BA21" i="34" s="1"/>
  <c r="BA22" i="34" s="1"/>
  <c r="BA23" i="34" s="1"/>
  <c r="BA24" i="34" s="1"/>
  <c r="BA25" i="34" s="1"/>
  <c r="BA26" i="34" s="1"/>
  <c r="BA27" i="34" s="1"/>
  <c r="BA28" i="34" s="1"/>
  <c r="BA29" i="34" s="1"/>
  <c r="BA30" i="34" s="1"/>
  <c r="BA31" i="34" s="1"/>
  <c r="BA32" i="34" s="1"/>
  <c r="BA33" i="34" s="1"/>
  <c r="BA34" i="34" s="1"/>
  <c r="BA35" i="34" s="1"/>
  <c r="BA36" i="34" s="1"/>
  <c r="K7" i="34"/>
  <c r="K8" i="34" s="1"/>
  <c r="K9" i="34" s="1"/>
  <c r="K10" i="34" s="1"/>
  <c r="K11" i="34" s="1"/>
  <c r="K12" i="34" s="1"/>
  <c r="K13" i="34" s="1"/>
  <c r="K14" i="34" s="1"/>
  <c r="K15" i="34" s="1"/>
  <c r="K16" i="34" s="1"/>
  <c r="K17" i="34" s="1"/>
  <c r="K18" i="34" s="1"/>
  <c r="K19" i="34" s="1"/>
  <c r="K20" i="34" s="1"/>
  <c r="K21" i="34" s="1"/>
  <c r="K22" i="34" s="1"/>
  <c r="K23" i="34" s="1"/>
  <c r="K24" i="34" s="1"/>
  <c r="K25" i="34" s="1"/>
  <c r="K26" i="34" s="1"/>
  <c r="K27" i="34" s="1"/>
  <c r="K28" i="34" s="1"/>
  <c r="K29" i="34" s="1"/>
  <c r="K30" i="34" s="1"/>
  <c r="K31" i="34" s="1"/>
  <c r="K32" i="34" s="1"/>
  <c r="K33" i="34" s="1"/>
  <c r="K34" i="34" s="1"/>
  <c r="K35" i="34" s="1"/>
  <c r="K36" i="34" s="1"/>
  <c r="J37" i="34"/>
  <c r="E13" i="2" l="1"/>
  <c r="E11" i="2"/>
  <c r="E9" i="2"/>
  <c r="E7" i="2"/>
  <c r="E12" i="2"/>
  <c r="E8" i="2"/>
  <c r="E14" i="2"/>
  <c r="E10" i="2"/>
  <c r="E6" i="2"/>
  <c r="E5" i="2"/>
  <c r="AU9" i="34"/>
  <c r="AU10" i="34" l="1"/>
  <c r="AU11" i="34" l="1"/>
  <c r="AU12" i="34" l="1"/>
  <c r="AU13" i="34" l="1"/>
  <c r="AU14" i="34" l="1"/>
  <c r="AU15" i="34" l="1"/>
  <c r="AU16" i="34" l="1"/>
  <c r="AU17" i="34" l="1"/>
  <c r="AU18" i="34" l="1"/>
  <c r="AU19" i="34" l="1"/>
  <c r="AU20" i="34" l="1"/>
  <c r="AU21" i="34" l="1"/>
  <c r="AU22" i="34" l="1"/>
  <c r="AU23" i="34" l="1"/>
  <c r="AU24" i="34" l="1"/>
  <c r="AU25" i="34" l="1"/>
  <c r="AU26" i="34" l="1"/>
  <c r="AU27" i="34" l="1"/>
  <c r="AU28" i="34" l="1"/>
  <c r="AU29" i="34" l="1"/>
  <c r="AU30" i="34" l="1"/>
  <c r="AU31" i="34" l="1"/>
  <c r="AU32" i="34" l="1"/>
  <c r="AU33" i="34" l="1"/>
  <c r="AU34" i="34" l="1"/>
  <c r="AU35" i="34" l="1"/>
  <c r="AU36" i="34" l="1"/>
  <c r="G22" i="2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G427" i="2" s="1"/>
  <c r="G428" i="2" s="1"/>
  <c r="G429" i="2" s="1"/>
  <c r="G430" i="2" s="1"/>
  <c r="G431" i="2" s="1"/>
  <c r="G432" i="2" s="1"/>
  <c r="G433" i="2" s="1"/>
  <c r="G434" i="2" s="1"/>
  <c r="G435" i="2" s="1"/>
  <c r="G436" i="2" s="1"/>
  <c r="G437" i="2" s="1"/>
  <c r="G438" i="2" s="1"/>
  <c r="G439" i="2" s="1"/>
  <c r="G440" i="2" s="1"/>
  <c r="G441" i="2" s="1"/>
  <c r="G442" i="2" s="1"/>
  <c r="G443" i="2" s="1"/>
  <c r="G444" i="2" s="1"/>
  <c r="G445" i="2" s="1"/>
  <c r="G446" i="2" s="1"/>
  <c r="G447" i="2" s="1"/>
  <c r="G448" i="2" s="1"/>
  <c r="G449" i="2" s="1"/>
  <c r="G450" i="2" s="1"/>
  <c r="G451" i="2" s="1"/>
  <c r="G452" i="2" s="1"/>
  <c r="G453" i="2" s="1"/>
  <c r="G454" i="2" s="1"/>
  <c r="G455" i="2" s="1"/>
  <c r="G456" i="2" s="1"/>
  <c r="G457" i="2" s="1"/>
  <c r="G458" i="2" s="1"/>
  <c r="G459" i="2" s="1"/>
  <c r="G460" i="2" s="1"/>
  <c r="G461" i="2" s="1"/>
  <c r="G462" i="2" s="1"/>
  <c r="G463" i="2" s="1"/>
  <c r="G464" i="2" s="1"/>
  <c r="G465" i="2" s="1"/>
  <c r="G466" i="2" s="1"/>
  <c r="G467" i="2" s="1"/>
  <c r="G468" i="2" s="1"/>
  <c r="G469" i="2" s="1"/>
  <c r="G470" i="2" s="1"/>
  <c r="G471" i="2" s="1"/>
  <c r="G472" i="2" s="1"/>
  <c r="G473" i="2" s="1"/>
  <c r="G474" i="2" s="1"/>
  <c r="G475" i="2" s="1"/>
  <c r="G476" i="2" s="1"/>
  <c r="G477" i="2" s="1"/>
  <c r="G478" i="2" s="1"/>
  <c r="G479" i="2" s="1"/>
  <c r="G480" i="2" s="1"/>
  <c r="G481" i="2" s="1"/>
  <c r="G482" i="2" s="1"/>
  <c r="G483" i="2" s="1"/>
  <c r="G484" i="2" s="1"/>
  <c r="G485" i="2" s="1"/>
  <c r="G486" i="2" s="1"/>
  <c r="G487" i="2" s="1"/>
  <c r="G488" i="2" s="1"/>
  <c r="G489" i="2" s="1"/>
  <c r="G490" i="2" s="1"/>
  <c r="G491" i="2" s="1"/>
  <c r="G492" i="2" s="1"/>
  <c r="G493" i="2" s="1"/>
  <c r="G494" i="2" s="1"/>
  <c r="G495" i="2" s="1"/>
  <c r="G496" i="2" s="1"/>
  <c r="G497" i="2" s="1"/>
  <c r="G498" i="2" s="1"/>
  <c r="G499" i="2" s="1"/>
  <c r="G500" i="2" s="1"/>
  <c r="G501" i="2" s="1"/>
  <c r="G502" i="2" s="1"/>
  <c r="G503" i="2" s="1"/>
  <c r="G504" i="2" s="1"/>
  <c r="G505" i="2" s="1"/>
  <c r="G506" i="2" s="1"/>
  <c r="G507" i="2" s="1"/>
  <c r="G508" i="2" s="1"/>
  <c r="G509" i="2" s="1"/>
  <c r="G510" i="2" s="1"/>
  <c r="G511" i="2" s="1"/>
  <c r="G512" i="2" s="1"/>
  <c r="G513" i="2" s="1"/>
  <c r="G514" i="2" s="1"/>
  <c r="G515" i="2" s="1"/>
  <c r="G516" i="2" s="1"/>
  <c r="G517" i="2" s="1"/>
  <c r="G518" i="2" s="1"/>
  <c r="G519" i="2" s="1"/>
  <c r="G520" i="2" s="1"/>
  <c r="G521" i="2" s="1"/>
  <c r="G522" i="2" s="1"/>
  <c r="G523" i="2" s="1"/>
  <c r="G524" i="2" s="1"/>
  <c r="G525" i="2" s="1"/>
  <c r="G526" i="2" s="1"/>
  <c r="G527" i="2" s="1"/>
  <c r="G528" i="2" s="1"/>
  <c r="G529" i="2" s="1"/>
  <c r="G530" i="2" s="1"/>
  <c r="G531" i="2" s="1"/>
  <c r="G532" i="2" s="1"/>
  <c r="G533" i="2" s="1"/>
  <c r="G534" i="2" s="1"/>
  <c r="G535" i="2" s="1"/>
  <c r="G536" i="2" s="1"/>
  <c r="G537" i="2" s="1"/>
  <c r="G538" i="2" s="1"/>
  <c r="G539" i="2" s="1"/>
  <c r="G540" i="2" s="1"/>
  <c r="G541" i="2" s="1"/>
  <c r="G542" i="2" s="1"/>
  <c r="G543" i="2" s="1"/>
  <c r="G544" i="2" s="1"/>
  <c r="G545" i="2" s="1"/>
  <c r="G546" i="2" s="1"/>
  <c r="G547" i="2" s="1"/>
  <c r="G548" i="2" s="1"/>
  <c r="G549" i="2" s="1"/>
  <c r="G550" i="2" s="1"/>
  <c r="G551" i="2" s="1"/>
  <c r="G552" i="2" s="1"/>
  <c r="G553" i="2" s="1"/>
  <c r="G554" i="2" s="1"/>
  <c r="G555" i="2" s="1"/>
  <c r="G556" i="2" s="1"/>
  <c r="G557" i="2" s="1"/>
  <c r="G558" i="2" s="1"/>
</calcChain>
</file>

<file path=xl/sharedStrings.xml><?xml version="1.0" encoding="utf-8"?>
<sst xmlns="http://schemas.openxmlformats.org/spreadsheetml/2006/main" count="12588" uniqueCount="2442">
  <si>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</si>
  <si>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</si>
  <si>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</si>
  <si>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</si>
  <si>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</si>
  <si>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</si>
  <si>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</si>
  <si>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</si>
  <si>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</si>
  <si>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</si>
  <si>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</si>
  <si>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</si>
  <si>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</si>
  <si>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</si>
  <si>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</si>
  <si>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</si>
  <si>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</si>
  <si>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</si>
  <si>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</si>
  <si>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</si>
  <si>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</si>
  <si>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</si>
  <si>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</si>
  <si>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</si>
  <si>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</si>
  <si>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</si>
  <si>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</si>
  <si>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Geral</t>
  </si>
  <si>
    <t>MINAS GERAIS</t>
  </si>
  <si>
    <t>BRASIL</t>
  </si>
  <si>
    <t>JAN</t>
  </si>
  <si>
    <t>FEV</t>
  </si>
  <si>
    <t>MAR</t>
  </si>
  <si>
    <t>ABR</t>
  </si>
  <si>
    <t>MAI</t>
  </si>
  <si>
    <t>JUN</t>
  </si>
  <si>
    <t>JUL</t>
  </si>
  <si>
    <t>AGO</t>
  </si>
  <si>
    <t xml:space="preserve">SET  </t>
  </si>
  <si>
    <t>OUT</t>
  </si>
  <si>
    <t>NOV</t>
  </si>
  <si>
    <t>DEZ</t>
  </si>
  <si>
    <t>TOTAL</t>
  </si>
  <si>
    <t>ORDEM ALFABÉTICA</t>
  </si>
  <si>
    <t>Nº</t>
  </si>
  <si>
    <t>CIDADE</t>
  </si>
  <si>
    <t>QUANT</t>
  </si>
  <si>
    <t xml:space="preserve">% </t>
  </si>
  <si>
    <t>% Acum</t>
  </si>
  <si>
    <t>DESCRIÇÃO</t>
  </si>
  <si>
    <t>% Ac Brasil</t>
  </si>
  <si>
    <t>CENTRO</t>
  </si>
  <si>
    <t>BELO HORIZONTE</t>
  </si>
  <si>
    <t>CNAE</t>
  </si>
  <si>
    <t>CONTAGEM</t>
  </si>
  <si>
    <t>TRIÂNGULO</t>
  </si>
  <si>
    <t>UBERLÂNDIA</t>
  </si>
  <si>
    <t>ZONA DA MATA</t>
  </si>
  <si>
    <t>JUIZ DE FORA</t>
  </si>
  <si>
    <t>BETIM</t>
  </si>
  <si>
    <t>NORTE</t>
  </si>
  <si>
    <t>MONTES CLAROS</t>
  </si>
  <si>
    <t>RIBEIRÃO DAS NEVES</t>
  </si>
  <si>
    <t>RIO DOCE</t>
  </si>
  <si>
    <t>GOVERNADOR VALADARES</t>
  </si>
  <si>
    <t>UBERABA</t>
  </si>
  <si>
    <t>IPATINGA</t>
  </si>
  <si>
    <t>SETE LAGOAS</t>
  </si>
  <si>
    <t>DIVINÓPOLIS</t>
  </si>
  <si>
    <t>SANTA LUZIA</t>
  </si>
  <si>
    <t>IBIRITÉ</t>
  </si>
  <si>
    <t>SUL</t>
  </si>
  <si>
    <t>POUSO ALEGRE</t>
  </si>
  <si>
    <t>CORONEL FABRICIANO</t>
  </si>
  <si>
    <t>POÇOS DE CALDAS</t>
  </si>
  <si>
    <t>VARGINHA</t>
  </si>
  <si>
    <t>PATOS DE MINAS</t>
  </si>
  <si>
    <t>TEÓFILO OTONI</t>
  </si>
  <si>
    <t>NOROESTE</t>
  </si>
  <si>
    <t>PARACATU</t>
  </si>
  <si>
    <t>SABARÁ</t>
  </si>
  <si>
    <t>VESPASIANO</t>
  </si>
  <si>
    <t>PASSOS</t>
  </si>
  <si>
    <t>BARBACENA</t>
  </si>
  <si>
    <t>ARAXÁ</t>
  </si>
  <si>
    <t>ITAJUBÁ</t>
  </si>
  <si>
    <t>MANHUAÇU</t>
  </si>
  <si>
    <t>ARAGUARI</t>
  </si>
  <si>
    <t>CATAGUASES</t>
  </si>
  <si>
    <t>UBÁ</t>
  </si>
  <si>
    <t>MURIAÉ</t>
  </si>
  <si>
    <t>CONSELHEIRO LAFAIETE</t>
  </si>
  <si>
    <t>LAVRAS</t>
  </si>
  <si>
    <t>TIMÓTEO</t>
  </si>
  <si>
    <t>FORMIGA</t>
  </si>
  <si>
    <t>OURO PRETO</t>
  </si>
  <si>
    <t>ITUIUTABA</t>
  </si>
  <si>
    <t>SÃO JOÃO DEL REI</t>
  </si>
  <si>
    <t>DIAMANTINA</t>
  </si>
  <si>
    <t>VIÇOSA</t>
  </si>
  <si>
    <t>SANTO ANTÔNIO DO MONTE</t>
  </si>
  <si>
    <t>ITABIRA</t>
  </si>
  <si>
    <t>ALFENAS</t>
  </si>
  <si>
    <t>NOVA LIMA</t>
  </si>
  <si>
    <t>JOÃO MONLEVADE</t>
  </si>
  <si>
    <t>UNAÍ</t>
  </si>
  <si>
    <t>TRÊS CORAÇÕES</t>
  </si>
  <si>
    <t>SÃO SEBASTIÃO DO PARAÍSO</t>
  </si>
  <si>
    <t>PARÁ DE MINAS</t>
  </si>
  <si>
    <t>JANAÚBA</t>
  </si>
  <si>
    <t>PONTE NOVA</t>
  </si>
  <si>
    <t>NANUQUE</t>
  </si>
  <si>
    <t>CARATINGA</t>
  </si>
  <si>
    <t>ITAÚNA</t>
  </si>
  <si>
    <t>NOVA SERRANA</t>
  </si>
  <si>
    <t>SÃO GOTARDO</t>
  </si>
  <si>
    <t>ESMERALDAS</t>
  </si>
  <si>
    <t>MONTE CARMELO</t>
  </si>
  <si>
    <t>CAMPO BELO</t>
  </si>
  <si>
    <t>ALÉM PARAÍBA</t>
  </si>
  <si>
    <t>SÃO LOURENÇO</t>
  </si>
  <si>
    <t>PATROCÍNIO</t>
  </si>
  <si>
    <t>LEOPOLDINA</t>
  </si>
  <si>
    <t>CAETÉ</t>
  </si>
  <si>
    <t>CURVELO</t>
  </si>
  <si>
    <t>LAGOA SANTA</t>
  </si>
  <si>
    <t>TRÊS PONTAS</t>
  </si>
  <si>
    <t>IGARAPÉ</t>
  </si>
  <si>
    <t>PIRAPORA</t>
  </si>
  <si>
    <t>FRUTAL</t>
  </si>
  <si>
    <t>MARIANA</t>
  </si>
  <si>
    <t>ALMENARA</t>
  </si>
  <si>
    <t>BOA ESPERANÇA</t>
  </si>
  <si>
    <t>PEDRO LEOPOLDO</t>
  </si>
  <si>
    <t>ARAÇUAÍ</t>
  </si>
  <si>
    <t>POMPÉU</t>
  </si>
  <si>
    <t>CAMBUÍ</t>
  </si>
  <si>
    <t>MACHADO</t>
  </si>
  <si>
    <t>LUZ</t>
  </si>
  <si>
    <t>PIUMHI</t>
  </si>
  <si>
    <t>ARCOS</t>
  </si>
  <si>
    <t>NEPOMUCENO</t>
  </si>
  <si>
    <t>MONTE SIÃO</t>
  </si>
  <si>
    <t>CARANGOLA</t>
  </si>
  <si>
    <t>SANTOS DUMONT</t>
  </si>
  <si>
    <t>CONGONHAS</t>
  </si>
  <si>
    <t>SARZEDO</t>
  </si>
  <si>
    <t>SANTA RITA DO SAPUCAÍ</t>
  </si>
  <si>
    <t>SÃO GONÇALO DO SAPUCAÍ</t>
  </si>
  <si>
    <t>LAGOA DA PRATA</t>
  </si>
  <si>
    <t>GUAXUPÉ</t>
  </si>
  <si>
    <t>JOÃO PINHEIRO</t>
  </si>
  <si>
    <t>EXTREMA</t>
  </si>
  <si>
    <t>CAPELINHA</t>
  </si>
  <si>
    <t>MATEUS LEME</t>
  </si>
  <si>
    <t>TRÊS MARIAS</t>
  </si>
  <si>
    <t>BRUMADINHO</t>
  </si>
  <si>
    <t>MATOZINHOS</t>
  </si>
  <si>
    <t>CARANDAÍ</t>
  </si>
  <si>
    <t>SALINAS</t>
  </si>
  <si>
    <t>JACUTINGA</t>
  </si>
  <si>
    <t>OURO BRANCO</t>
  </si>
  <si>
    <t>ABAETÉ</t>
  </si>
  <si>
    <t>CARMO DO PARANAÍBA</t>
  </si>
  <si>
    <t>JANUÁRIA</t>
  </si>
  <si>
    <t>CARMO DO RIO CLARO</t>
  </si>
  <si>
    <t>MUZAMBINHO</t>
  </si>
  <si>
    <t>OLIVEIRA</t>
  </si>
  <si>
    <t>JUATUBA</t>
  </si>
  <si>
    <t>BOM DESPACHO</t>
  </si>
  <si>
    <t>PERDÕES</t>
  </si>
  <si>
    <t>VÁRZEA DA PALMA</t>
  </si>
  <si>
    <t>OURO FINO</t>
  </si>
  <si>
    <t>VISCONDE DO RIO BRANCO</t>
  </si>
  <si>
    <t>SÃO FRANCISCO</t>
  </si>
  <si>
    <t>TOCANTINS</t>
  </si>
  <si>
    <t>JEQUITINHONHA</t>
  </si>
  <si>
    <t>CARMÓPOLIS DE MINAS</t>
  </si>
  <si>
    <t>CAMPINA VERDE</t>
  </si>
  <si>
    <t>LAMBARI</t>
  </si>
  <si>
    <t>PITANGUI</t>
  </si>
  <si>
    <t>MANTENA</t>
  </si>
  <si>
    <t>AIMORÉS</t>
  </si>
  <si>
    <t>CARLOS CHAGAS</t>
  </si>
  <si>
    <t>CRUZÍLIA</t>
  </si>
  <si>
    <t>CAXAMBU</t>
  </si>
  <si>
    <t>PARAISÓPOLIS</t>
  </si>
  <si>
    <t>SÃO JOSÉ DA LAPA</t>
  </si>
  <si>
    <t>TURMALINA</t>
  </si>
  <si>
    <t>IBIÁ</t>
  </si>
  <si>
    <t>SANTA BÁRBARA</t>
  </si>
  <si>
    <t>ÁGUAS FORMOSAS</t>
  </si>
  <si>
    <t>RAUL SOARES</t>
  </si>
  <si>
    <t>ANDRADAS</t>
  </si>
  <si>
    <t>ESPERA FELIZ</t>
  </si>
  <si>
    <t>CAMBUQUIRA</t>
  </si>
  <si>
    <t>IPANEMA</t>
  </si>
  <si>
    <t>TAIOBEIRAS</t>
  </si>
  <si>
    <t>SÃO JOÃO NEPOMUCENO</t>
  </si>
  <si>
    <t>CAMANDUCAIA</t>
  </si>
  <si>
    <t>ITURAMA</t>
  </si>
  <si>
    <t>COROMANDEL</t>
  </si>
  <si>
    <t>SANTANA DO PARAÍSO</t>
  </si>
  <si>
    <t>BURITIS</t>
  </si>
  <si>
    <t>ARINOS</t>
  </si>
  <si>
    <t>CARMO DO CAJURU</t>
  </si>
  <si>
    <t>ITAPECERICA</t>
  </si>
  <si>
    <t>CAMPOS ALTOS</t>
  </si>
  <si>
    <t>PARAGUAÇU</t>
  </si>
  <si>
    <t>SÃO TOMÉ DAS LETRAS</t>
  </si>
  <si>
    <t>CÁSSIA</t>
  </si>
  <si>
    <t>TIRADENTES</t>
  </si>
  <si>
    <t>BARÃO DE COCAIS</t>
  </si>
  <si>
    <t>ITANHANDU</t>
  </si>
  <si>
    <t>VAZANTE</t>
  </si>
  <si>
    <t>MINAS NOVAS</t>
  </si>
  <si>
    <t>TUPACIGUARA</t>
  </si>
  <si>
    <t>PEDRA AZUL</t>
  </si>
  <si>
    <t>NOVA RESENDE</t>
  </si>
  <si>
    <t>ITAMBACURI</t>
  </si>
  <si>
    <t>BAEPENDI</t>
  </si>
  <si>
    <t>CAMPOS GERAIS</t>
  </si>
  <si>
    <t>LIMA DUARTE</t>
  </si>
  <si>
    <t>SÃO JOAQUIM DE BICAS</t>
  </si>
  <si>
    <t>CLÁUDIO</t>
  </si>
  <si>
    <t>LAGOA FORMOSA</t>
  </si>
  <si>
    <t>RESPLENDOR</t>
  </si>
  <si>
    <t>ELÓI MENDES</t>
  </si>
  <si>
    <t>RIO POMBA</t>
  </si>
  <si>
    <t>BRASÍLIA DE MINAS</t>
  </si>
  <si>
    <t>MEDINA</t>
  </si>
  <si>
    <t>ENGENHEIRO CALDAS</t>
  </si>
  <si>
    <t>ITAOBIM</t>
  </si>
  <si>
    <t>BARROSO</t>
  </si>
  <si>
    <t>BELO ORIENTE</t>
  </si>
  <si>
    <t>CRISTINA</t>
  </si>
  <si>
    <t>GUANHÃES</t>
  </si>
  <si>
    <t>MANHUMIRIM</t>
  </si>
  <si>
    <t>CAMPANHA</t>
  </si>
  <si>
    <t>MONTE SANTO DE MINAS</t>
  </si>
  <si>
    <t>ALPINÓPOLIS</t>
  </si>
  <si>
    <t>CONSELHEIRO PENA</t>
  </si>
  <si>
    <t>GUARANÉSIA</t>
  </si>
  <si>
    <t>BURITIZEIRO</t>
  </si>
  <si>
    <t>FELIXLÂNDIA</t>
  </si>
  <si>
    <t>NOVA PONTE</t>
  </si>
  <si>
    <t>PRATA</t>
  </si>
  <si>
    <t>SACRAMENTO</t>
  </si>
  <si>
    <t>BAMBUÍ</t>
  </si>
  <si>
    <t>BOTELHOS</t>
  </si>
  <si>
    <t>CONCEIÇÃO DAS ALAGOAS</t>
  </si>
  <si>
    <t>SANTANA DO RIACHO</t>
  </si>
  <si>
    <t>BORDA DA MATA</t>
  </si>
  <si>
    <t>ITAMONTE</t>
  </si>
  <si>
    <t>PAPAGAIOS</t>
  </si>
  <si>
    <t>URUCÂNIA</t>
  </si>
  <si>
    <t>CONCEIÇÃO DO RIO VERDE</t>
  </si>
  <si>
    <t>RIO CASCA</t>
  </si>
  <si>
    <t>CAMPESTRE</t>
  </si>
  <si>
    <t>ITAGUARA</t>
  </si>
  <si>
    <t>SÃO TIAGO</t>
  </si>
  <si>
    <t>MÁRIO CAMPOS</t>
  </si>
  <si>
    <t>BOCAIÚVA</t>
  </si>
  <si>
    <t>PORTEIRINHA</t>
  </si>
  <si>
    <t>SANTO ANTÔNIO DO AMPARO</t>
  </si>
  <si>
    <t>ITABIRITO</t>
  </si>
  <si>
    <t>PRESIDENTE OLEGÁRIO</t>
  </si>
  <si>
    <t>DORES DO INDAIÁ</t>
  </si>
  <si>
    <t>MALACACHETA</t>
  </si>
  <si>
    <t>BUENO BRANDÃO</t>
  </si>
  <si>
    <t>CORINTO</t>
  </si>
  <si>
    <t>SÃO JOÃO BATISTA DO GLÓRIA</t>
  </si>
  <si>
    <t>MIRAÍ</t>
  </si>
  <si>
    <t>BRASÓPOLIS</t>
  </si>
  <si>
    <t>ERVÁLIA</t>
  </si>
  <si>
    <t>TIROS</t>
  </si>
  <si>
    <t>SERRO</t>
  </si>
  <si>
    <t>PARAOPEBA</t>
  </si>
  <si>
    <t>ARAÚJOS</t>
  </si>
  <si>
    <t>CALDAS</t>
  </si>
  <si>
    <t>COQUEIRAL</t>
  </si>
  <si>
    <t>INHAPIM</t>
  </si>
  <si>
    <t>NOVA ERA</t>
  </si>
  <si>
    <t>MARTINHO CAMPOS</t>
  </si>
  <si>
    <t>ITINGA</t>
  </si>
  <si>
    <t>SÃO JOÃO EVANGELISTA</t>
  </si>
  <si>
    <t>CHAPADA GAÚCHA</t>
  </si>
  <si>
    <t>PASSA QUATRO</t>
  </si>
  <si>
    <t>RIO PARDO DE MINAS</t>
  </si>
  <si>
    <t>CAPIM BRANCO</t>
  </si>
  <si>
    <t>CONCEIÇÃO DO MATO DENTRO</t>
  </si>
  <si>
    <t>MATIAS BARBOSA</t>
  </si>
  <si>
    <t>RAPOSOS</t>
  </si>
  <si>
    <t>CACHOEIRA DE MINAS</t>
  </si>
  <si>
    <t>CAPINÓPOLIS</t>
  </si>
  <si>
    <t>MONTE ALEGRE DE MINAS</t>
  </si>
  <si>
    <t>MUTUM</t>
  </si>
  <si>
    <t>RIO PIRACICABA</t>
  </si>
  <si>
    <t>NOVO CRUZEIRO</t>
  </si>
  <si>
    <t>JOAÍMA</t>
  </si>
  <si>
    <t>PAVÃO</t>
  </si>
  <si>
    <t>SANTA VITÓRIA</t>
  </si>
  <si>
    <t>ILICÍNEA</t>
  </si>
  <si>
    <t>ABRE CAMPO</t>
  </si>
  <si>
    <t>PIRAPETINGA</t>
  </si>
  <si>
    <t>POUSO ALTO</t>
  </si>
  <si>
    <t>BALDIM</t>
  </si>
  <si>
    <t>CENTRALINA</t>
  </si>
  <si>
    <t>MARIA DA FÉ</t>
  </si>
  <si>
    <t>PIRAÚBA</t>
  </si>
  <si>
    <t>ALVINÓPOLIS</t>
  </si>
  <si>
    <t>GOUVEA</t>
  </si>
  <si>
    <t>ITAÚ DE MINAS</t>
  </si>
  <si>
    <t>JABOTICATUBAS</t>
  </si>
  <si>
    <t>SÃO DOMINGOS DO PRATA</t>
  </si>
  <si>
    <t>BONFINÓPOLIS DE MINAS</t>
  </si>
  <si>
    <t>CONGONHAL</t>
  </si>
  <si>
    <t>POÇO FUNDO</t>
  </si>
  <si>
    <t>SÃO GONÇALO DO PARÁ</t>
  </si>
  <si>
    <t>GUAPÉ</t>
  </si>
  <si>
    <t>DORES DE CAMPOS</t>
  </si>
  <si>
    <t>LAJINHA</t>
  </si>
  <si>
    <t>MANGA</t>
  </si>
  <si>
    <t>SERRA DOS AIMORÉS</t>
  </si>
  <si>
    <t>PRATÁPOLIS</t>
  </si>
  <si>
    <t>ESTIVA</t>
  </si>
  <si>
    <t>AREADO</t>
  </si>
  <si>
    <t>DELFINÓPOLIS</t>
  </si>
  <si>
    <t>SIMONÉSIA</t>
  </si>
  <si>
    <t>LUMINÁRIAS</t>
  </si>
  <si>
    <t>LASSANCE</t>
  </si>
  <si>
    <t>ATALÉIA</t>
  </si>
  <si>
    <t>RIO ACIMA</t>
  </si>
  <si>
    <t>FRONTEIRA</t>
  </si>
  <si>
    <t>MIRADOURO</t>
  </si>
  <si>
    <t>ANDRELÂNDIA</t>
  </si>
  <si>
    <t>MATIPÓ</t>
  </si>
  <si>
    <t>PRADOS</t>
  </si>
  <si>
    <t>BICAS</t>
  </si>
  <si>
    <t>PAINS</t>
  </si>
  <si>
    <t>SANTA MARGARIDA</t>
  </si>
  <si>
    <t>SÃO JOSÉ DA BARRA</t>
  </si>
  <si>
    <t>PADRE PARAÍSO</t>
  </si>
  <si>
    <t>SÃO PEDRO DOS FERROS</t>
  </si>
  <si>
    <t>BRASILÂNDIA DE MINAS</t>
  </si>
  <si>
    <t>POTÉ</t>
  </si>
  <si>
    <t>CATAS ALTAS</t>
  </si>
  <si>
    <t>CARMO DA CACHOEIRA</t>
  </si>
  <si>
    <t>JORDÂNIA</t>
  </si>
  <si>
    <t>TOMBOS</t>
  </si>
  <si>
    <t>CARMO DA MATA</t>
  </si>
  <si>
    <t>CONCEIÇÃO DOS OUROS</t>
  </si>
  <si>
    <t>IGARATINGA</t>
  </si>
  <si>
    <t>FLORESTAL</t>
  </si>
  <si>
    <t>PIMENTA</t>
  </si>
  <si>
    <t>ALTEROSA</t>
  </si>
  <si>
    <t>ASTOLFO DUTRA</t>
  </si>
  <si>
    <t>BERILO</t>
  </si>
  <si>
    <t>DIVINO</t>
  </si>
  <si>
    <t>MATA VERDE</t>
  </si>
  <si>
    <t>SANTA JULIANA</t>
  </si>
  <si>
    <t>MONTE BELO</t>
  </si>
  <si>
    <t>CAETANÓPOLIS</t>
  </si>
  <si>
    <t>AIURUOCA</t>
  </si>
  <si>
    <t>VIRGEM DA LAPA</t>
  </si>
  <si>
    <t>INCONFIDENTES</t>
  </si>
  <si>
    <t>IPABA</t>
  </si>
  <si>
    <t>RIO PARANAÍBA</t>
  </si>
  <si>
    <t>MAR DE ESPANHA</t>
  </si>
  <si>
    <t>SANTA CRUZ DE MINAS</t>
  </si>
  <si>
    <t>SÃO GERALDO</t>
  </si>
  <si>
    <t>PEÇANHA</t>
  </si>
  <si>
    <t>BOM SUCESSO</t>
  </si>
  <si>
    <t>GUARANI</t>
  </si>
  <si>
    <t>RECREIO</t>
  </si>
  <si>
    <t>MENDES PIMENTEL</t>
  </si>
  <si>
    <t>ALTO CAPARAÓ</t>
  </si>
  <si>
    <t>PERDIZES</t>
  </si>
  <si>
    <t>VIRGÍNIA</t>
  </si>
  <si>
    <t>BELA VISTA DE MINAS</t>
  </si>
  <si>
    <t>CANÁPOLIS</t>
  </si>
  <si>
    <t>ITAPAGIPE</t>
  </si>
  <si>
    <t>JURUAIA</t>
  </si>
  <si>
    <t>PERDIGÃO</t>
  </si>
  <si>
    <t>SENHORA DOS REMÉDIOS</t>
  </si>
  <si>
    <t>CAPUTIRA</t>
  </si>
  <si>
    <t>ITAPEVA</t>
  </si>
  <si>
    <t>SANTA RITA DE JACUTINGA</t>
  </si>
  <si>
    <t>SÃO TOMÁS DE AQUINO</t>
  </si>
  <si>
    <t>CANDEIAS</t>
  </si>
  <si>
    <t>MACHACALIS</t>
  </si>
  <si>
    <t>CAMPO DO MEIO</t>
  </si>
  <si>
    <t>LADAINHA</t>
  </si>
  <si>
    <t>CONCEIÇÃO DA APARECIDA</t>
  </si>
  <si>
    <t>CORAÇÃO DE JESUS</t>
  </si>
  <si>
    <t>GUIDOVAL</t>
  </si>
  <si>
    <t>ITUMIRIM</t>
  </si>
  <si>
    <t>JACUÍ</t>
  </si>
  <si>
    <t>SÃO BENTO ABADE</t>
  </si>
  <si>
    <t>ANTÔNIO CARLOS</t>
  </si>
  <si>
    <t>CÓRREGO FUNDO</t>
  </si>
  <si>
    <t>PEDRALVA</t>
  </si>
  <si>
    <t>CHAPADA DO NORTE</t>
  </si>
  <si>
    <t>RESSAQUINHA</t>
  </si>
  <si>
    <t>ITABIRINHA</t>
  </si>
  <si>
    <t>ITATIAIUÇU</t>
  </si>
  <si>
    <t>RODEIRO</t>
  </si>
  <si>
    <t>TARUMIRIM</t>
  </si>
  <si>
    <t>VARZELÂNDIA</t>
  </si>
  <si>
    <t>SANTA RITA DE CALDAS</t>
  </si>
  <si>
    <t>CARAÍ</t>
  </si>
  <si>
    <t>COIMBRA</t>
  </si>
  <si>
    <t>FORTALEZA DE MINAS</t>
  </si>
  <si>
    <t>ITACARAMBI</t>
  </si>
  <si>
    <t>JAÍBA</t>
  </si>
  <si>
    <t>CONFINS</t>
  </si>
  <si>
    <t>EUGENÓPOLIS</t>
  </si>
  <si>
    <t>CAREAÇU</t>
  </si>
  <si>
    <t>DELTA</t>
  </si>
  <si>
    <t>PATROCÍNIO DO MURIAÉ</t>
  </si>
  <si>
    <t>SANTO ANTÔNIO DO JACINTO</t>
  </si>
  <si>
    <t>ALTO RIO DOCE</t>
  </si>
  <si>
    <t>IGUATAMA</t>
  </si>
  <si>
    <t>PLANURA</t>
  </si>
  <si>
    <t>UBAPORANGA</t>
  </si>
  <si>
    <t>ALFREDO VASCONCELOS</t>
  </si>
  <si>
    <t>CATUJI</t>
  </si>
  <si>
    <t>LAGOA GRANDE</t>
  </si>
  <si>
    <t>REDUTO</t>
  </si>
  <si>
    <t>SÃO GONÇALO DO RIO ABAIXO</t>
  </si>
  <si>
    <t>ARAPORÃ</t>
  </si>
  <si>
    <t>CARMO DE MINAS</t>
  </si>
  <si>
    <t>IPIAÇU</t>
  </si>
  <si>
    <t>ARCEBURGO</t>
  </si>
  <si>
    <t>MONTE FORMOSO</t>
  </si>
  <si>
    <t>RESENDE COSTA</t>
  </si>
  <si>
    <t>SABINÓPOLIS</t>
  </si>
  <si>
    <t>SANTA MARIA DO SUAÇUÍ</t>
  </si>
  <si>
    <t>VEREDINHA</t>
  </si>
  <si>
    <t>DIVINOLÂNDIA DE MINAS</t>
  </si>
  <si>
    <t>MORADA NOVA DE MINAS</t>
  </si>
  <si>
    <t>VARJÃO DE MINAS</t>
  </si>
  <si>
    <t>BOM JARDIM DE MINAS</t>
  </si>
  <si>
    <t>CARNEIRINHO</t>
  </si>
  <si>
    <t>SALTO DA DIVISA</t>
  </si>
  <si>
    <t>SÃO VICENTE DE MINAS</t>
  </si>
  <si>
    <t>SERRANIA</t>
  </si>
  <si>
    <t>URUCUIA</t>
  </si>
  <si>
    <t>VIRGINÓPOLIS</t>
  </si>
  <si>
    <t>GONÇALVES</t>
  </si>
  <si>
    <t>MATUTINA</t>
  </si>
  <si>
    <t>PRUDENTE DE MORAIS</t>
  </si>
  <si>
    <t>SANTANA DO MANHUAÇU</t>
  </si>
  <si>
    <t>GOIABEIRA</t>
  </si>
  <si>
    <t>IRAÍ DE MINAS</t>
  </si>
  <si>
    <t>MERCÊS</t>
  </si>
  <si>
    <t>BOM REPOUSO</t>
  </si>
  <si>
    <t>CHÁCARA</t>
  </si>
  <si>
    <t>FRANCISCO SÁ</t>
  </si>
  <si>
    <t>ITAMARANDIBA</t>
  </si>
  <si>
    <t>NOVO ORIENTE DE MINAS</t>
  </si>
  <si>
    <t>SANTANA DA VARGEM</t>
  </si>
  <si>
    <t>ITAMOGI</t>
  </si>
  <si>
    <t>JACINTO</t>
  </si>
  <si>
    <t>PIRANGA</t>
  </si>
  <si>
    <t>CACHOEIRA DA PRATA</t>
  </si>
  <si>
    <t>RIO NOVO</t>
  </si>
  <si>
    <t>BOM JESUS DO GALHO</t>
  </si>
  <si>
    <t>CARBONITA</t>
  </si>
  <si>
    <t>CRUCILÂNDIA</t>
  </si>
  <si>
    <t>DIONÍSIO</t>
  </si>
  <si>
    <t>DIVISA ALEGRE</t>
  </si>
  <si>
    <t>FORMOSO</t>
  </si>
  <si>
    <t>PORTO FIRME</t>
  </si>
  <si>
    <t>SÃO FRANCISCO DO GLÓRIA</t>
  </si>
  <si>
    <t>TEIXEIRAS</t>
  </si>
  <si>
    <t>CABO VERDE</t>
  </si>
  <si>
    <t>HELIODORA</t>
  </si>
  <si>
    <t>MONTE AZUL</t>
  </si>
  <si>
    <t>ORATÓRIOS</t>
  </si>
  <si>
    <t>CANA VERDE</t>
  </si>
  <si>
    <t>COMENDADOR GOMES</t>
  </si>
  <si>
    <t>DIVISÓPOLIS</t>
  </si>
  <si>
    <t>ESPINOSA</t>
  </si>
  <si>
    <t>ITUETA</t>
  </si>
  <si>
    <t>NOVA UNIÃO</t>
  </si>
  <si>
    <t>PONTO DOS VOLANTES</t>
  </si>
  <si>
    <t>RUBIM</t>
  </si>
  <si>
    <t>SERRA DO SALITRE</t>
  </si>
  <si>
    <t>CARRANCAS</t>
  </si>
  <si>
    <t>ENTRE RIOS DE MINAS</t>
  </si>
  <si>
    <t>FARIA LEMOS</t>
  </si>
  <si>
    <t>ITAIPÉ</t>
  </si>
  <si>
    <t>LAGAMAR</t>
  </si>
  <si>
    <t>RIACHINHO</t>
  </si>
  <si>
    <t>GUARACIABA</t>
  </si>
  <si>
    <t>JEQUITIBÁ</t>
  </si>
  <si>
    <t>ROSÁRIO DA LIMEIRA</t>
  </si>
  <si>
    <t>BARÃO DO MONTE ALTO</t>
  </si>
  <si>
    <t>CAPETINGA</t>
  </si>
  <si>
    <t>FERVEDOURO</t>
  </si>
  <si>
    <t>FREI INOCÊNCIO</t>
  </si>
  <si>
    <t>IPUIÚNA</t>
  </si>
  <si>
    <t>MARLIÉRIA</t>
  </si>
  <si>
    <t>SAPUCAÍ-MIRIM</t>
  </si>
  <si>
    <t>FUNILÂNDIA</t>
  </si>
  <si>
    <t>RIO PRETO</t>
  </si>
  <si>
    <t>BOM JESUS DA PENHA</t>
  </si>
  <si>
    <t>DELFIM MOREIRA</t>
  </si>
  <si>
    <t>PIRACEMA</t>
  </si>
  <si>
    <t>PRESIDENTE KUBITSCHEK</t>
  </si>
  <si>
    <t>CAMPO FLORIDO</t>
  </si>
  <si>
    <t>MOEDA</t>
  </si>
  <si>
    <t>SANTA MARIA DO SALTO</t>
  </si>
  <si>
    <t>COUTO DE MAGALHÃES DE MINAS</t>
  </si>
  <si>
    <t>OURO VERDE DE MINAS</t>
  </si>
  <si>
    <t>SÃO SEBASTIÃO DO MARANHÃO</t>
  </si>
  <si>
    <t>SENADOR AMARAL</t>
  </si>
  <si>
    <t>CAPITÃO ENÉAS</t>
  </si>
  <si>
    <t>DONA EUZEBIA</t>
  </si>
  <si>
    <t>PINGO D'AGUA</t>
  </si>
  <si>
    <t>SARDOÁ</t>
  </si>
  <si>
    <t>ANTÔNIO DIAS</t>
  </si>
  <si>
    <t>GRÃO MOGOL</t>
  </si>
  <si>
    <t>INDIANÓPOLIS</t>
  </si>
  <si>
    <t>MARIPÁ DE MINAS</t>
  </si>
  <si>
    <t>PIRANGUINHO</t>
  </si>
  <si>
    <t>SETUBINHA</t>
  </si>
  <si>
    <t>ESTRELA DO SUL</t>
  </si>
  <si>
    <t>ITAMARATI DE MINAS</t>
  </si>
  <si>
    <t>MIRABELA</t>
  </si>
  <si>
    <t>PAINEIRAS</t>
  </si>
  <si>
    <t>RIBEIRÃO VERMELHO</t>
  </si>
  <si>
    <t>SANTA HELENA DE MINAS</t>
  </si>
  <si>
    <t>SÃO JOÃO DO MANHUAÇU</t>
  </si>
  <si>
    <t>ALVARENGA</t>
  </si>
  <si>
    <t>ANGELÂNDIA</t>
  </si>
  <si>
    <t>DOM CAVATI</t>
  </si>
  <si>
    <t>FRONTEIRA DOS VALES</t>
  </si>
  <si>
    <t>NATÉRCIA</t>
  </si>
  <si>
    <t>ALTO JEQUITIBÁ</t>
  </si>
  <si>
    <t>DATAS</t>
  </si>
  <si>
    <t>LARANJAL</t>
  </si>
  <si>
    <t>SANTA RITA DE MINAS</t>
  </si>
  <si>
    <t>VERMELHO NOVO</t>
  </si>
  <si>
    <t>ÁGUAS VERMELHAS</t>
  </si>
  <si>
    <t>BERTÓPOLIS</t>
  </si>
  <si>
    <t>MONSENHOR PAULO</t>
  </si>
  <si>
    <t>TOLEDO</t>
  </si>
  <si>
    <t>CAPITÓLIO</t>
  </si>
  <si>
    <t>IAPU</t>
  </si>
  <si>
    <t>LEME DO PRADO</t>
  </si>
  <si>
    <t>SANTA MARIA DE ITABIRA</t>
  </si>
  <si>
    <t>CENTRAL DE MINAS</t>
  </si>
  <si>
    <t>CORDISBURGO</t>
  </si>
  <si>
    <t>FRANCISCO BADARÓ</t>
  </si>
  <si>
    <t>ITANHOMI</t>
  </si>
  <si>
    <t>MARILAC</t>
  </si>
  <si>
    <t>SÃO GONÇALO DO ABAETÉ</t>
  </si>
  <si>
    <t>ALPERCATA</t>
  </si>
  <si>
    <t>BOCAINA DE MINAS</t>
  </si>
  <si>
    <t>JEQUITAÍ</t>
  </si>
  <si>
    <t>PIEDADE DE CARATINGA</t>
  </si>
  <si>
    <t>SENADOR FIRMINO</t>
  </si>
  <si>
    <t>CAPELA NOVA</t>
  </si>
  <si>
    <t>DIVISA NOVA</t>
  </si>
  <si>
    <t>RIO MANSO</t>
  </si>
  <si>
    <t>SANTANA DO DESERTO</t>
  </si>
  <si>
    <t>SÃO JOÃO DO ORIENTE</t>
  </si>
  <si>
    <t>DESTERRO DO MELO</t>
  </si>
  <si>
    <t>GUIMARÂNIA</t>
  </si>
  <si>
    <t>IBIAÍ</t>
  </si>
  <si>
    <t>JENIPAPO DE MINAS</t>
  </si>
  <si>
    <t>QUARTEL GERAL</t>
  </si>
  <si>
    <t>SÃO JOÃO DA PONTE</t>
  </si>
  <si>
    <t>SÃO JOSÉ DO GOIABAL</t>
  </si>
  <si>
    <t>SOLEDADE DE MINAS</t>
  </si>
  <si>
    <t>CONCEIÇÃO DO PARÁ</t>
  </si>
  <si>
    <t>COROACI</t>
  </si>
  <si>
    <t>DOM VIÇOSO</t>
  </si>
  <si>
    <t>GOIANÁ</t>
  </si>
  <si>
    <t>BONFIM</t>
  </si>
  <si>
    <t>FRANCISCÓPOLIS</t>
  </si>
  <si>
    <t>LAGOA DOURADA</t>
  </si>
  <si>
    <t>MARTINS SOARES</t>
  </si>
  <si>
    <t>BUENÓPOLIS</t>
  </si>
  <si>
    <t>CAPARAÓ</t>
  </si>
  <si>
    <t>CAPITÃO ANDRADE</t>
  </si>
  <si>
    <t>CORONEL MURTA</t>
  </si>
  <si>
    <t>DIVINO DAS LARANJEIRAS</t>
  </si>
  <si>
    <t>MATO VERDE</t>
  </si>
  <si>
    <t>NAZARENO</t>
  </si>
  <si>
    <t>NOVA PORTEIRINHA</t>
  </si>
  <si>
    <t>SANTO ANTÔNIO DO AVENTUREIRO</t>
  </si>
  <si>
    <t>SÃO FÉLIX DE MINAS</t>
  </si>
  <si>
    <t>TAQUARAÇU DE MINAS</t>
  </si>
  <si>
    <t>ALVORADA DE MINAS</t>
  </si>
  <si>
    <t>PEDRO TEIXEIRA</t>
  </si>
  <si>
    <t>SANTA BÁRBARA DO LESTE</t>
  </si>
  <si>
    <t>SANTANA DO JACARÉ</t>
  </si>
  <si>
    <t>CACHOEIRA DE PAJEÚ</t>
  </si>
  <si>
    <t>CRISÓLITA</t>
  </si>
  <si>
    <t>ESTRELA DO INDAIÁ</t>
  </si>
  <si>
    <t>LIBERDADE</t>
  </si>
  <si>
    <t>MARAVILHAS</t>
  </si>
  <si>
    <t>SÃO ROQUE DE MINAS</t>
  </si>
  <si>
    <t>SÃO SEBASTIÃO DO ANTA</t>
  </si>
  <si>
    <t>ACAIACA</t>
  </si>
  <si>
    <t>DURANDÉ</t>
  </si>
  <si>
    <t>FERROS</t>
  </si>
  <si>
    <t>INHAÚMA</t>
  </si>
  <si>
    <t>JEQUERI</t>
  </si>
  <si>
    <t>SANTO ANTÔNIO DO ITAMBÉ</t>
  </si>
  <si>
    <t>COMERCINHO</t>
  </si>
  <si>
    <t>ENTRE FOLHAS</t>
  </si>
  <si>
    <t>FREI GASPAR</t>
  </si>
  <si>
    <t>GURINHATÃ</t>
  </si>
  <si>
    <t>LAGOA DOS PATOS</t>
  </si>
  <si>
    <t>CÓRREGO NOVO</t>
  </si>
  <si>
    <t>NATALÂNDIA</t>
  </si>
  <si>
    <t>SÃO FRANCISCO DE PAULA</t>
  </si>
  <si>
    <t>SÃO ROMÃO</t>
  </si>
  <si>
    <t>SEM-PEIXE</t>
  </si>
  <si>
    <t>CABECEIRA GRANDE</t>
  </si>
  <si>
    <t>GUARDA-MOR</t>
  </si>
  <si>
    <t>LIMEIRA DO OESTE</t>
  </si>
  <si>
    <t>MARMELÓPOLIS</t>
  </si>
  <si>
    <t>MUNHOZ</t>
  </si>
  <si>
    <t>RIO DO PRADO</t>
  </si>
  <si>
    <t>SÃO JOÃO DO MANTENINHA</t>
  </si>
  <si>
    <t>SÃO MIGUEL DO ANTA</t>
  </si>
  <si>
    <t>BANDEIRA DO SUL</t>
  </si>
  <si>
    <t>CORONEL XAVIER CHAVES</t>
  </si>
  <si>
    <t>DESCOBERTO</t>
  </si>
  <si>
    <t>EWBANK DA CÂMARA</t>
  </si>
  <si>
    <t>INGAÍ</t>
  </si>
  <si>
    <t>JAMPRUCA</t>
  </si>
  <si>
    <t>MATIAS CARDOSO</t>
  </si>
  <si>
    <t>MORRO DO PILAR</t>
  </si>
  <si>
    <t>ORIZÂNIA</t>
  </si>
  <si>
    <t>PALMA</t>
  </si>
  <si>
    <t>PEDRA DO INDAIÁ</t>
  </si>
  <si>
    <t>PEQUI</t>
  </si>
  <si>
    <t>PIRANGUÇU</t>
  </si>
  <si>
    <t>SANTA BÁRBARA DO TUGÚRIO</t>
  </si>
  <si>
    <t>SÃO FRANCISCO DE SALES</t>
  </si>
  <si>
    <t>ALAGOA</t>
  </si>
  <si>
    <t>MONTALVÂNIA</t>
  </si>
  <si>
    <t>PASSA TEMPO</t>
  </si>
  <si>
    <t>PAULA CÂNDIDO</t>
  </si>
  <si>
    <t>SOBRÁLIA</t>
  </si>
  <si>
    <t>URUANA DE MINAS</t>
  </si>
  <si>
    <t>VIRGOLÂNDIA</t>
  </si>
  <si>
    <t>BELO VALE</t>
  </si>
  <si>
    <t>FERNANDES TOURINHO</t>
  </si>
  <si>
    <t>LUISBURGO</t>
  </si>
  <si>
    <t>VERÍSSIMO</t>
  </si>
  <si>
    <t>CONGONHAS DO NORTE</t>
  </si>
  <si>
    <t>JECEABA</t>
  </si>
  <si>
    <t>JESUÂNIA</t>
  </si>
  <si>
    <t>LONTRA</t>
  </si>
  <si>
    <t>MINDURI</t>
  </si>
  <si>
    <t>SENHORA DE OLIVEIRA</t>
  </si>
  <si>
    <t>TAPIRA</t>
  </si>
  <si>
    <t>UNIÃO DE MINAS</t>
  </si>
  <si>
    <t>ARGIRITA</t>
  </si>
  <si>
    <t>BARRA LONGA</t>
  </si>
  <si>
    <t>CANAÃ</t>
  </si>
  <si>
    <t>GONZAGA</t>
  </si>
  <si>
    <t>ITUTINGA</t>
  </si>
  <si>
    <t>PERIQUITO</t>
  </si>
  <si>
    <t>PIEDADE DE PONTE NOVA</t>
  </si>
  <si>
    <t>PIEDADE DOS GERAIS</t>
  </si>
  <si>
    <t>SÃO JOSÉ DA VARGINHA</t>
  </si>
  <si>
    <t>VIEIRAS</t>
  </si>
  <si>
    <t>FORTUNA DE MINAS</t>
  </si>
  <si>
    <t>GUIRICEMA</t>
  </si>
  <si>
    <t>IBERTIOGA</t>
  </si>
  <si>
    <t>JAPONVAR</t>
  </si>
  <si>
    <t>SIMÃO PEREIRA</t>
  </si>
  <si>
    <t>ABADIA DOS DOURADOS</t>
  </si>
  <si>
    <t>DORES DO TURVO</t>
  </si>
  <si>
    <t>GALILÉIA</t>
  </si>
  <si>
    <t>IJACI</t>
  </si>
  <si>
    <t>INIMUTABA</t>
  </si>
  <si>
    <t>NAQUE</t>
  </si>
  <si>
    <t>PEDRINÓPOLIS</t>
  </si>
  <si>
    <t>PIAU</t>
  </si>
  <si>
    <t>ARACITABA</t>
  </si>
  <si>
    <t>BOM JESUS DO AMPARO</t>
  </si>
  <si>
    <t>BONITO DE MINAS</t>
  </si>
  <si>
    <t>CURRAL DE DENTRO</t>
  </si>
  <si>
    <t>DESTERRO DE ENTRE RIOS</t>
  </si>
  <si>
    <t>DIVINÉSIA</t>
  </si>
  <si>
    <t>MOEMA</t>
  </si>
  <si>
    <t>OLIVEIRA FORTES</t>
  </si>
  <si>
    <t>SÃO SEBASTIÃO DA BELA VISTA</t>
  </si>
  <si>
    <t>SENADOR MODESTINO GONÇALVES</t>
  </si>
  <si>
    <t>VOLTA GRANDE</t>
  </si>
  <si>
    <t>ÁGUA BOA</t>
  </si>
  <si>
    <t>BIAS FORTES</t>
  </si>
  <si>
    <t>CAIANA</t>
  </si>
  <si>
    <t>CARVALHOS</t>
  </si>
  <si>
    <t>RIACHO DOS MACHADOS</t>
  </si>
  <si>
    <t>TABULEIRO</t>
  </si>
  <si>
    <t>TOCOS DO MOJI</t>
  </si>
  <si>
    <t>TURVOLÂNDIA</t>
  </si>
  <si>
    <t>COLUNA</t>
  </si>
  <si>
    <t>MATERLÂNDIA</t>
  </si>
  <si>
    <t>MATHIAS LOBATO</t>
  </si>
  <si>
    <t>PEDRA DOURADA</t>
  </si>
  <si>
    <t>PRESIDENTE BERNARDES</t>
  </si>
  <si>
    <t>SANTA BÁRBARA DO MONTE VERDE</t>
  </si>
  <si>
    <t>SANTANA DOS MONTES</t>
  </si>
  <si>
    <t>TUMIRITINGA</t>
  </si>
  <si>
    <t>AÇUCENA</t>
  </si>
  <si>
    <t>CAMPANÁRIO</t>
  </si>
  <si>
    <t>CARVALHÓPOLIS</t>
  </si>
  <si>
    <t>DOM SILVÉRIO</t>
  </si>
  <si>
    <t>IBIRACI</t>
  </si>
  <si>
    <t>PALMÓPOLIS</t>
  </si>
  <si>
    <t>PIRAJUBA</t>
  </si>
  <si>
    <t>POCRANE</t>
  </si>
  <si>
    <t>RIO VERMELHO</t>
  </si>
  <si>
    <t>SÃO SEBASTIÃO DO RIO VERDE</t>
  </si>
  <si>
    <t>JOAQUIM FELÍCIO</t>
  </si>
  <si>
    <t>PAIVA</t>
  </si>
  <si>
    <t>PEDRA BONITA</t>
  </si>
  <si>
    <t>SANTA FÉ DE MINAS</t>
  </si>
  <si>
    <t>SANTO HIPÓLITO</t>
  </si>
  <si>
    <t>CHALÉ</t>
  </si>
  <si>
    <t>CONCEIÇÃO DE IPANEMA</t>
  </si>
  <si>
    <t>ESPÍRITO SANTO DO DOURADO</t>
  </si>
  <si>
    <t>FELÍCIO DOS SANTOS</t>
  </si>
  <si>
    <t>GAMELEIRAS</t>
  </si>
  <si>
    <t>IBITURUNA</t>
  </si>
  <si>
    <t>NINHEIRA</t>
  </si>
  <si>
    <t>NOVA BELÉM</t>
  </si>
  <si>
    <t>PEDRAS DE MARIA DA CRUZ</t>
  </si>
  <si>
    <t>SANTO ANTÔNIO DO GRAMA</t>
  </si>
  <si>
    <t>SÃO BRÁS DO SUAÇUÍ</t>
  </si>
  <si>
    <t>ALBERTINA</t>
  </si>
  <si>
    <t>AUGUSTO DE LIMA</t>
  </si>
  <si>
    <t>BELMIRO BRAGA</t>
  </si>
  <si>
    <t>CLARO DOS POÇÕES</t>
  </si>
  <si>
    <t>FELISBURGO</t>
  </si>
  <si>
    <t>ITAVERAVA</t>
  </si>
  <si>
    <t>LEANDRO FERREIRA</t>
  </si>
  <si>
    <t>MESQUITA</t>
  </si>
  <si>
    <t>SANTANA DE PIRAPAMA</t>
  </si>
  <si>
    <t>UMBURATIBA</t>
  </si>
  <si>
    <t>BANDEIRA</t>
  </si>
  <si>
    <t>CANTAGALO</t>
  </si>
  <si>
    <t>CHIADOR</t>
  </si>
  <si>
    <t>MADRE DE DEUS DE MINAS</t>
  </si>
  <si>
    <t>ROCHEDO DE MINAS</t>
  </si>
  <si>
    <t>SANTA EFIGÊNIA DE MINAS</t>
  </si>
  <si>
    <t>SÃO JOSÉ DO DIVINO</t>
  </si>
  <si>
    <t>SÃO PEDRO DA UNIÃO</t>
  </si>
  <si>
    <t>SERICITA</t>
  </si>
  <si>
    <t>VARGEM ALEGRE</t>
  </si>
  <si>
    <t>AMPARO DA SERRA</t>
  </si>
  <si>
    <t>CACHOEIRA DOURADA</t>
  </si>
  <si>
    <t>CAMACHO</t>
  </si>
  <si>
    <t>CLARAVAL</t>
  </si>
  <si>
    <t>IBITIÚRA DE MINAS</t>
  </si>
  <si>
    <t>OLARIA</t>
  </si>
  <si>
    <t>PRATINHA</t>
  </si>
  <si>
    <t>RITÁPOLIS</t>
  </si>
  <si>
    <t>ROMARIA</t>
  </si>
  <si>
    <t>SANTA RITA DE IBITIPOCA</t>
  </si>
  <si>
    <t>SANTA RITA DO ITUETO</t>
  </si>
  <si>
    <t>SANTA ROSA DA SERRA</t>
  </si>
  <si>
    <t>SÃO DOMINGOS DAS DORES</t>
  </si>
  <si>
    <t>SÃO JOÃO DA MATA</t>
  </si>
  <si>
    <t>SÃO JOÃO DAS MISSÕES</t>
  </si>
  <si>
    <t>SÃO JOSÉ DO ALEGRE</t>
  </si>
  <si>
    <t>SILVIANÓPOLIS</t>
  </si>
  <si>
    <t>CAJURI</t>
  </si>
  <si>
    <t>FAMA</t>
  </si>
  <si>
    <t>GRUPIARA</t>
  </si>
  <si>
    <t>JAPARAÍBA</t>
  </si>
  <si>
    <t>JOSÉ GONÇALVES DE MINAS</t>
  </si>
  <si>
    <t>OLÍMPIO NORONHA</t>
  </si>
  <si>
    <t>SANTANA DE CATAGUASES</t>
  </si>
  <si>
    <t>SÃO GONÇALO DO RIO PRETO</t>
  </si>
  <si>
    <t>SÃO JOÃO DO PARAÍSO</t>
  </si>
  <si>
    <t>SILVEIRÂNIA</t>
  </si>
  <si>
    <t>ARAPUÁ</t>
  </si>
  <si>
    <t>CORDISLÂNDIA</t>
  </si>
  <si>
    <t>DOM BOSCO</t>
  </si>
  <si>
    <t>GUARARÁ</t>
  </si>
  <si>
    <t>SÃO SEBASTIÃO DO OESTE</t>
  </si>
  <si>
    <t>SERITINGA</t>
  </si>
  <si>
    <t>TAPARUBA</t>
  </si>
  <si>
    <t>ARAPONGA</t>
  </si>
  <si>
    <t>CATUTI</t>
  </si>
  <si>
    <t>PEQUERI</t>
  </si>
  <si>
    <t>PINTÓPOLIS</t>
  </si>
  <si>
    <t>SANTA CRUZ DO ESCALVADO</t>
  </si>
  <si>
    <t>SERRA AZUL DE MINAS</t>
  </si>
  <si>
    <t>UBAÍ</t>
  </si>
  <si>
    <t>ÁGUA COMPRIDA</t>
  </si>
  <si>
    <t>CATAS ALTAS DA NORUEGA</t>
  </si>
  <si>
    <t>CIPOTÂNEA</t>
  </si>
  <si>
    <t>ICARAÍ DE MINAS</t>
  </si>
  <si>
    <t>JOANÉSIA</t>
  </si>
  <si>
    <t>NOVA MÓDICA</t>
  </si>
  <si>
    <t>NOVORIZONTE</t>
  </si>
  <si>
    <t>PADRE CARVALHO</t>
  </si>
  <si>
    <t>SÃO SEBASTIÃO DA VARGEM ALEGRE</t>
  </si>
  <si>
    <t>SENADOR JOSÉ BENTO</t>
  </si>
  <si>
    <t>SERRANÓPOLIS DE MINAS</t>
  </si>
  <si>
    <t>CRISTIANO OTONI</t>
  </si>
  <si>
    <t>IBIRACATU</t>
  </si>
  <si>
    <t>ITAMBÉ DO MATO DENTRO</t>
  </si>
  <si>
    <t>PAULISTAS</t>
  </si>
  <si>
    <t>SÃO JOÃO DA LAGOA</t>
  </si>
  <si>
    <t>AGUANIL</t>
  </si>
  <si>
    <t>CÓRREGO DO BOM JESUS</t>
  </si>
  <si>
    <t>JUVENÍLIA</t>
  </si>
  <si>
    <t>SÃO PEDRO DO SUAÇUÍ</t>
  </si>
  <si>
    <t>SÃO SEBASTIÃO DO RIO PRETO</t>
  </si>
  <si>
    <t>ANTÔNIO PRADO DE MINAS</t>
  </si>
  <si>
    <t>BRAÚNAS</t>
  </si>
  <si>
    <t>CONCEIÇÃO DAS PEDRAS</t>
  </si>
  <si>
    <t>CÓRREGO DANTA</t>
  </si>
  <si>
    <t>DOM JOAQUIM</t>
  </si>
  <si>
    <t>ESTRELA DALVA</t>
  </si>
  <si>
    <t>INDAIABIRA</t>
  </si>
  <si>
    <t>JOSÉ RAYDAN</t>
  </si>
  <si>
    <t>MAMONAS</t>
  </si>
  <si>
    <t>MONTEZUMA</t>
  </si>
  <si>
    <t>PIEDADE DO RIO GRANDE</t>
  </si>
  <si>
    <t>SÃO GERALDO DO BAIXIO</t>
  </si>
  <si>
    <t>SÃO JOSÉ DO MANTIMENTO</t>
  </si>
  <si>
    <t>SENADOR CORTES</t>
  </si>
  <si>
    <t>VARGEM GRANDE DO RIO PARDO</t>
  </si>
  <si>
    <t>ARICANDUVA</t>
  </si>
  <si>
    <t>BOTUMIRIM</t>
  </si>
  <si>
    <t>BRÁS PIRES</t>
  </si>
  <si>
    <t>BUGRE</t>
  </si>
  <si>
    <t>CARANAÍBA</t>
  </si>
  <si>
    <t>CÔNEGO MARINHO</t>
  </si>
  <si>
    <t>CRUZEIRO DA FORTALEZA</t>
  </si>
  <si>
    <t>FREI LAGONEGRO</t>
  </si>
  <si>
    <t>IMBÉ DE MINAS</t>
  </si>
  <si>
    <t>JAGUARAÇU</t>
  </si>
  <si>
    <t>LAMIM</t>
  </si>
  <si>
    <t>PESCADOR</t>
  </si>
  <si>
    <t>SANTA CRUZ DE SALINAS</t>
  </si>
  <si>
    <t>BIQUINHAS</t>
  </si>
  <si>
    <t>CARMÉSIA</t>
  </si>
  <si>
    <t>CASCALHO RICO</t>
  </si>
  <si>
    <t>CONQUISTA</t>
  </si>
  <si>
    <t>CORONEL PACHECO</t>
  </si>
  <si>
    <t>DIOGO DE VASCONCELOS</t>
  </si>
  <si>
    <t>FRUTA DE LEITE</t>
  </si>
  <si>
    <t>GUARACIAMA</t>
  </si>
  <si>
    <t>LUISLÂNDIA</t>
  </si>
  <si>
    <t>NACIP RAYDAN</t>
  </si>
  <si>
    <t>PRESIDENTE JUSCELINO</t>
  </si>
  <si>
    <t>SÃO JOSÉ DA SAFIRA</t>
  </si>
  <si>
    <t>SERRANOS</t>
  </si>
  <si>
    <t>VERDELÂNDIA</t>
  </si>
  <si>
    <t>ARANTINA</t>
  </si>
  <si>
    <t>DORESÓPOLIS</t>
  </si>
  <si>
    <t>DOURADOQUARA</t>
  </si>
  <si>
    <t>FRANCISCO DUMONT</t>
  </si>
  <si>
    <t>ONÇA DE PITANGUI</t>
  </si>
  <si>
    <t>PASSA VINTE</t>
  </si>
  <si>
    <t>RIO ESPERA</t>
  </si>
  <si>
    <t>RUBELITA</t>
  </si>
  <si>
    <t>SÃO GERALDO DA PIEDADE</t>
  </si>
  <si>
    <t>WENCESLAU BRAZ</t>
  </si>
  <si>
    <t>ARAÇAÍ</t>
  </si>
  <si>
    <t>CONSOLAÇÃO</t>
  </si>
  <si>
    <t>JOSENÓPOLIS</t>
  </si>
  <si>
    <t>MEDEIROS</t>
  </si>
  <si>
    <t>MONJOLOS</t>
  </si>
  <si>
    <t>PAI PEDRO</t>
  </si>
  <si>
    <t>CONCEIÇÃO DA BARRA DE MINAS</t>
  </si>
  <si>
    <t>CRISTÁLIA</t>
  </si>
  <si>
    <t>OLHOS-D'ÁGUA</t>
  </si>
  <si>
    <t>PATIS</t>
  </si>
  <si>
    <t>SANTO ANTÔNIO DO RETIRO</t>
  </si>
  <si>
    <t>CEDRO DO ABAETÉ</t>
  </si>
  <si>
    <t>CRISTAIS</t>
  </si>
  <si>
    <t>DORES DE GUANHÃES</t>
  </si>
  <si>
    <t>JURAMENTO</t>
  </si>
  <si>
    <t>MIRAVÂNIA</t>
  </si>
  <si>
    <t>PEDRA DO ANTA</t>
  </si>
  <si>
    <t>SANTANA DO GARAMBÉU</t>
  </si>
  <si>
    <t>SÃO JOÃO DO PACUÍ</t>
  </si>
  <si>
    <t>VARGEM BONITA</t>
  </si>
  <si>
    <t>CASA GRANDE</t>
  </si>
  <si>
    <t>CUPARAQUE</t>
  </si>
  <si>
    <t>MORRO DA GARÇA</t>
  </si>
  <si>
    <t>CAMPO AZUL</t>
  </si>
  <si>
    <t>ENGENHEIRO NAVARRO</t>
  </si>
  <si>
    <t>GLAUCILÂNDIA</t>
  </si>
  <si>
    <t>PASSABÉM</t>
  </si>
  <si>
    <t>QUELUZITA</t>
  </si>
  <si>
    <t>SENHORA DO PORTO</t>
  </si>
  <si>
    <t>TAPIRAÍ</t>
  </si>
  <si>
    <t>BERIZAL</t>
  </si>
  <si>
    <t>ITACAMBIRA</t>
  </si>
  <si>
    <t>SANTO ANTÔNIO DO RIO ABAIXO</t>
  </si>
  <si>
    <t>SÃO JOSÉ DO JACURI</t>
  </si>
  <si>
    <t>SERRA DA SAUDADE</t>
  </si>
  <si>
    <t>PONTO CHIQUE</t>
  </si>
  <si>
    <t>Total</t>
  </si>
  <si>
    <t>REGIONAL</t>
  </si>
  <si>
    <t>JEQUITINHONHA E MUCURI</t>
  </si>
  <si>
    <t>REGIONAL CENTRO</t>
  </si>
  <si>
    <t>REGIONAL ZONA DA MATA</t>
  </si>
  <si>
    <t>REGIONAL NOROESTE</t>
  </si>
  <si>
    <t>REGIONAL NORTE</t>
  </si>
  <si>
    <t>REGIONAL RIO DOCE</t>
  </si>
  <si>
    <t>REGIONAL SUL</t>
  </si>
  <si>
    <t>REGIONAL TRIÂNGULO</t>
  </si>
  <si>
    <t>ORDEM DE QUANTIDADE DE FORMALIZAÇÃO</t>
  </si>
  <si>
    <t>UF</t>
  </si>
  <si>
    <t>Total Optantes</t>
  </si>
  <si>
    <t>Município</t>
  </si>
  <si>
    <t>Quantitativos MEI</t>
  </si>
  <si>
    <t>Código</t>
  </si>
  <si>
    <t>Descrição</t>
  </si>
  <si>
    <t>Masculino</t>
  </si>
  <si>
    <t>Feminino</t>
  </si>
  <si>
    <t>CULTIVO DE FLORES E PLANTAS ORNAMENTAIS</t>
  </si>
  <si>
    <t>APICULTURA</t>
  </si>
  <si>
    <t>CRIAÇÃO DE ANIMAIS DE ESTIMAÇÃO</t>
  </si>
  <si>
    <t>SERVIÇO DE PULVERIZAÇÃO E CONTROLE DE PRAGAS AGRÍCOLAS</t>
  </si>
  <si>
    <t>SERVIÇO DE PODA DE ÁRVORES PARA LAVOURAS</t>
  </si>
  <si>
    <t>SERVIÇO DE PREPARAÇÃO DE TERRENO, CULTIVO E COLHEITA</t>
  </si>
  <si>
    <t>SERVIÇO DE TOSQUIAMENTO DE OVINOS</t>
  </si>
  <si>
    <t>SERVIÇO DE MANEJO DE ANIMAIS</t>
  </si>
  <si>
    <t>CAÇA E SERVIÇOS RELACIONADOS</t>
  </si>
  <si>
    <t>CULTIVO DE MUDAS EM VIVEIROS FLORESTAIS</t>
  </si>
  <si>
    <t>EXTRAÇÃO DE MADEIRA EM FLORESTAS PLANTADAS</t>
  </si>
  <si>
    <t>CONSERVAÇÃO DE FLORESTAS NATIVAS</t>
  </si>
  <si>
    <t>COLETA DE PRODUTOS NÃO-MADEIREIROS NÃO ESPECIFICADOS ANTERIORMENTE EM FLORESTAS NATIVAS</t>
  </si>
  <si>
    <t>ATIVIDADES DE APOIO À PESCA EM ÁGUA SALGADA</t>
  </si>
  <si>
    <t>COLETA DE OUTROS PRODUTOS AQUÁTICOS DE ÁGUA DOCE</t>
  </si>
  <si>
    <t>CRIAÇÃO DE PEIXES ORNAMENTAIS EM ÁGUA SALGADA E SALOBRA</t>
  </si>
  <si>
    <t>CRIAÇÃO DE PEIXES EM ÁGUA DOCE</t>
  </si>
  <si>
    <t>CRIAÇÃO DE PEIXES ORNAMENTAIS EM ÁGUA DOCE</t>
  </si>
  <si>
    <t>EXTRAÇÃO E BENEFICIAMENTO DE AREIAS BETUMINOSAS</t>
  </si>
  <si>
    <t>EXTRAÇÃO DE AREIA, CASCALHO OU PEDREGULHO E BENEFICIAMENTO ASSOCIADO</t>
  </si>
  <si>
    <t>EXTRAÇÃO DE SAL MARINHO</t>
  </si>
  <si>
    <t>EXTRAÇÃO DE OUTROS MINERAIS NÃO-METÁLICOS NÃO ESPECIFICADOS ANTERIORMENTE</t>
  </si>
  <si>
    <t>MATADOURO - ABATE DE RESES SOB CONTRATO - EXCETO ABATE DE SUÍNOS</t>
  </si>
  <si>
    <t>ABATE DE AVES</t>
  </si>
  <si>
    <t>FABRICAÇÃO DE PRODUTOS DE CARNE</t>
  </si>
  <si>
    <t>FABRICAÇÃO DE CONSERVAS DE FRUTAS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</si>
  <si>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</si>
  <si>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</si>
  <si>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</si>
  <si>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LATICÍNIOS</t>
  </si>
  <si>
    <t>FABRICAÇÃO DE SORVETES E OUTROS GELADOS COMESTÍVEIS</t>
  </si>
  <si>
    <t>FABRICAÇÃO DE PRODUTOS DO ARROZ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</si>
  <si>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</si>
  <si>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</si>
  <si>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</si>
  <si>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ALIMENTOS PARA ANIMAIS</t>
  </si>
  <si>
    <t>MOAGEM E FABRICAÇÃO DE PRODUTOS DE ORIGEM VEGETAL NÃO ESPECIFICADOS ANTERIORMENTE</t>
  </si>
  <si>
    <t>FABRICAÇÃO DE AÇÚCAR EM BRUTO</t>
  </si>
  <si>
    <t>TORREFAÇÃO E MOAGEM DE CAFÉ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</si>
  <si>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</si>
  <si>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</si>
  <si>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</si>
  <si>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</si>
  <si>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</si>
  <si>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</si>
  <si>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</si>
  <si>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</si>
  <si>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</si>
  <si>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GELO COMUM</t>
  </si>
  <si>
    <t>FABRICAÇÃO DE PRODUTOS PARA INFUSÃO (CHÁ, MATE, ETC.)</t>
  </si>
  <si>
    <t>FABRICAÇÃO DE OUTROS PRODUTOS ALIMENTÍCIOS NÃO ESPECIFICADOS ANTERIORMENTE</t>
  </si>
  <si>
    <t>FABRICAÇÃO DE REFRESCOS, XAROPES E PÓS PARA REFRESCOS, EXCETO REFRESCOS DE FRUTAS</t>
  </si>
  <si>
    <t>FABRICAÇÃO DE OUTRAS BEBIDAS NÃO-ALCOÓLICAS NÃO ESPECIFICADAS ANTERIORMENTE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</si>
  <si>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</si>
  <si>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</si>
  <si>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</si>
  <si>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TECELAGEM DE FIOS DE ALGODÃO</t>
  </si>
  <si>
    <t>TECELAGEM DE FIOS DE FIBRAS TÊXTEIS NATURAIS, EXCETO ALGODÃO</t>
  </si>
  <si>
    <t>ESTAMPARIA E TEXTURIZAÇÃO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</si>
  <si>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</si>
  <si>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</si>
  <si>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</si>
  <si>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</si>
  <si>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OUTROS PRODUTOS TÊXTEIS NÃO ESPECIFICADOS ANTERIORMENTE</t>
  </si>
  <si>
    <t>CONFECÇÃO DE ROUPAS ÍNTIMAS</t>
  </si>
  <si>
    <t>FACÇÃO DE ROUPAS ÍNTIMAS</t>
  </si>
  <si>
    <t>CONFECÇÃO DE PEÇAS DE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</si>
  <si>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</si>
  <si>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</si>
  <si>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</si>
  <si>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</si>
  <si>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</si>
  <si>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</si>
  <si>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</si>
  <si>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</si>
  <si>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</si>
  <si>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</si>
  <si>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</si>
  <si>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</si>
  <si>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</si>
  <si>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</si>
  <si>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</si>
  <si>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</si>
  <si>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</si>
  <si>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</si>
  <si>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</si>
  <si>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</si>
  <si>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</si>
  <si>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EMBALAGENS DE PAPEL</t>
  </si>
  <si>
    <t>FABRICAÇÃO DE EMBALAGENS DE CARTOLINA E PAPEL-CARTÃO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</si>
  <si>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</si>
  <si>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</si>
  <si>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</si>
  <si>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</si>
  <si>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MATERIAL PARA USO PUBLICITÁRIO</t>
  </si>
  <si>
    <t>IMPRESSÃO DE MATERIAL PARA OUTROS USOS</t>
  </si>
  <si>
    <t>SERVIÇOS DE PRÉ-IMPRESSÃO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</si>
  <si>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</si>
  <si>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</si>
  <si>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</si>
  <si>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SOFTWARE EM QUALQUER SUPORTE</t>
  </si>
  <si>
    <t>FABRICAÇÃO DE CLORO E ÁLCALIS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</si>
  <si>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</si>
  <si>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</si>
  <si>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</si>
  <si>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</si>
  <si>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ARTIGOS PIROTÉCNICOS</t>
  </si>
  <si>
    <t>FABRICAÇÃO DE ARTEFATOS DE BORRACHA NÃO ESPECIFICADOS ANTERIORMENTE</t>
  </si>
  <si>
    <t>FABRICAÇÃO DE ARTEFATOS DE MATERIAL PLÁSTICO PARA OUTROS USOS NÃO ESPECIFICADOS ANTERIORMENTE</t>
  </si>
  <si>
    <t>FABRICAÇÃO DE ARTIGOS DE VIDRO</t>
  </si>
  <si>
    <t>FABRICAÇÃO DE ESTRUTURAS PRÉ-MOLDADAS DE CONCRETO ARMADO, EM SÉRIE E SOB ENCOMENDA</t>
  </si>
  <si>
    <t>FABRICAÇÃO DE ARTEFATOS DE CIMENTO PARA USO NA CONSTRUÇÃO</t>
  </si>
  <si>
    <t>PREPARAÇÃO DE MASSA DE CONCRETO E ARGAMASSA PARA CONSTRUÇÃO</t>
  </si>
  <si>
    <t>FABRICAÇÃO DE OUTROS ARTEFATOS E PRODUTOS DE CONCRETO, CIMENTO, FIBROCIMENTO, GESSO E MATERIAIS SEMELHANTES</t>
  </si>
  <si>
    <t>FABRICAÇÃO DE ARTEFATOS DE CERÂMICA E BARRO COZIDO PARA USO NA CONSTRUÇÃO, EXCETO AZULEJOS E PISOS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</si>
  <si>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</si>
  <si>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</si>
  <si>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</si>
  <si>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</si>
  <si>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DECORAÇÃO, LAPIDAÇÃO, GRAVAÇÃO, VITRIFICAÇÃO E OUTROS TRABALHOS EM CERÂMICA, LOUÇA, VIDRO E CRISTAL</t>
  </si>
  <si>
    <t>FABRICAÇÃO DE ESTRUTURAS METÁLICAS</t>
  </si>
  <si>
    <t>FABRICAÇÃO DE ESQUADRIAS DE METAL</t>
  </si>
  <si>
    <t>PRODUÇÃO DE ARTEFATOS ESTAMPADOS DE METAL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</si>
  <si>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</si>
  <si>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</si>
  <si>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</si>
  <si>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</si>
  <si>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</si>
  <si>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ARTIGOS DE METAL PARA USO DOMÉSTICO E PESSOAL</t>
  </si>
  <si>
    <t>SERVIÇOS DE CONFECÇÃO DE ARMAÇÕES METÁLICAS PARA A CONSTRUÇÃO</t>
  </si>
  <si>
    <t>FABRICAÇÃO DE OUTROS PRODUTOS DE METAL NÃO ESPECIFICADOS ANTERIORMENTE</t>
  </si>
  <si>
    <t>FABRICAÇÃO DE LUMINÁRIAS E OUTROS EQUIPAMENTOS DE ILUMINAÇÃO</t>
  </si>
  <si>
    <t>FABRICAÇÃO DE OUTRAS PEÇAS E ACESSÓRIOS PARA VEÍCULOS AUTOMOTORES NÃO ESPECIFICADAS ANTERIORMENTE</t>
  </si>
  <si>
    <t>RECONDICIONAMENTO E RECUPERAÇÃO DE MOTORES PARA VEÍCULOS AUTOMOTORES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</si>
  <si>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</si>
  <si>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</si>
  <si>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</si>
  <si>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</si>
  <si>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</si>
  <si>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</si>
  <si>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FABRICAÇÃO DE BIJUTERIAS E ARTEFATOS SEMELHANTES</t>
  </si>
  <si>
    <t>FABRICAÇÃO DE INSTRUMENTOS MUSICAIS, PEÇAS E ACESSÓRIOS</t>
  </si>
  <si>
    <t>FABRICAÇÃO DE ARTEFATOS PARA PESCA E ESPORTE</t>
  </si>
  <si>
    <t>FABRICAÇÃO DE MESAS DE BILHAR, DE SINUCA E ACESSÓRIOS ASSOCIADA À LOCAÇÃO</t>
  </si>
  <si>
    <t>FABRICAÇÃO DE OUTROS BRINQUEDOS E JOGOS RECREATIVOS NÃO ESPECIFICADOS ANTERIORMENTE</t>
  </si>
  <si>
    <t>SERVIÇOS DE PRÓTESE DENTÁRIA</t>
  </si>
  <si>
    <t>FABRICAÇÃO DE ESCOVAS, PINCÉIS E VASSOURAS</t>
  </si>
  <si>
    <t>FABRICAÇÃO DE EQUIPAMENTOS E ACESSÓRIOS PARA SEGURANÇA PESSOAL E PROFISSIONAL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</si>
  <si>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</si>
  <si>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</si>
  <si>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</si>
  <si>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</si>
  <si>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</si>
  <si>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</si>
  <si>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</si>
  <si>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MANUTENÇÃO E REPARAÇÃO DE APARELHOS ELETROMÉDICOS E ELETROTERAPÊUTICOS E EQUIPAMENTOS DE IRRADIAÇÃO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</si>
  <si>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</si>
  <si>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</si>
  <si>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</si>
  <si>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</si>
  <si>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</si>
  <si>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</si>
  <si>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</si>
  <si>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</si>
  <si>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</si>
  <si>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</si>
  <si>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</si>
  <si>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</si>
  <si>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</si>
  <si>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OUTRAS MÁQUINAS E EQUIPAMENTOS PARA USOS INDUSTRIAIS NÃO ESPECIFICADOS ANTERIORMENTE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</si>
  <si>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</si>
  <si>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</si>
  <si>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</si>
  <si>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</si>
  <si>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</si>
  <si>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DISTRIBUIÇÃO DE ÁGUA POR CAMINHÕES</t>
  </si>
  <si>
    <t>ATIVIDADES RELACIONADAS A ESGOTO, EXCETO A GESTÃO DE REDES</t>
  </si>
  <si>
    <t>COLETA DE RESÍDUOS NÃO-PERIGOSOS</t>
  </si>
  <si>
    <t>COLETA DE RESÍDUOS PERIGOSOS</t>
  </si>
  <si>
    <t>RECUPERAÇÃO DE SUCATAS DE ALUMÍNIO</t>
  </si>
  <si>
    <t>RECUPERAÇÃO DE MATERIAIS METÁLICOS, EXCETO ALUMÍNIO</t>
  </si>
  <si>
    <t>RECUPERAÇÃO DE MATERIAIS PLÁSTICOS</t>
  </si>
  <si>
    <t>RECUPERAÇÃO DE MATERIAIS NÃO ESPECIFICADOS ANTERIORMENTE</t>
  </si>
  <si>
    <t>INCORPORAÇÃO DE EMPREENDIMENTOS IMOBILIÁRIOS</t>
  </si>
  <si>
    <t>CONSTRUÇÃO DE EDIFÍCIOS</t>
  </si>
  <si>
    <t>CONSTRUÇÃO DE OBRAS DE ARTE ESPECIAIS</t>
  </si>
  <si>
    <t>CONSTRUÇÃO DE ESTAÇÕES E REDES DE TELECOMUNICAÇÕES</t>
  </si>
  <si>
    <t>MANUTENÇÃO DE ESTAÇÕES E REDES DE TELECOMUNICAÇÕES</t>
  </si>
  <si>
    <t>MONTAGEM DE ESTRUTURAS METÁLICAS</t>
  </si>
  <si>
    <t>OUTRAS OBRAS DE ENGENHARIA CIVIL NÃO ESPECIFICADAS ANTERIORMENTE</t>
  </si>
  <si>
    <t>OBRAS DE TERRAPLENAGEM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</si>
  <si>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</si>
  <si>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</si>
  <si>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</si>
  <si>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</si>
  <si>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</si>
  <si>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 FLUVIAL E LACUSTRE</t>
  </si>
  <si>
    <t>INSTALAÇÃO, MANUTENÇÃO E REPARAÇÃO DE ELEVADORES, ESCADAS E ESTEIRAS ROLANTES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</si>
  <si>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</si>
  <si>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</si>
  <si>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</si>
  <si>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</si>
  <si>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</si>
  <si>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</si>
  <si>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</si>
  <si>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</si>
  <si>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</si>
  <si>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</si>
  <si>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OBRAS DE ALVENARIA</t>
  </si>
  <si>
    <t>PERFURAÇÃO E CONSTRUÇÃO DE POÇOS DE ÁGUA</t>
  </si>
  <si>
    <t>SERVIÇOS ESPECIALIZADOS PARA CONSTRUÇÃO NÃO ESPECIFICADOS ANTERIORMENTE</t>
  </si>
  <si>
    <t>COMÉRCIO A VAREJO DE AUTOMÓVEIS, CAMIONETAS E UTILITÁRIOS USADOS</t>
  </si>
  <si>
    <t>REPRESENTANTES COMERCIAIS E AGENTES DO COMÉRCIO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</si>
  <si>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</si>
  <si>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</si>
  <si>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</si>
  <si>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</si>
  <si>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</si>
  <si>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</si>
  <si>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</si>
  <si>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</si>
  <si>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</si>
  <si>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</si>
  <si>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</si>
  <si>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</si>
  <si>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MOTOCICLETAS E MOTONETAS</t>
  </si>
  <si>
    <t>COMÉRCIO A VAREJO DE MOTOCICLETAS E MOTONETAS NOVAS</t>
  </si>
  <si>
    <t>COMÉRCIO A VAREJO DE PEÇAS E ACESSÓRIOS PARA MOTOCICLETAS E MOTONETAS</t>
  </si>
  <si>
    <t>REPRESENTANTES COMERCIAIS E AGENTES DO COMÉRCIO DE MOTOCICLETAS E MOTONETAS, PEÇAS E ACESSÓRIOS</t>
  </si>
  <si>
    <t>MANUTENÇÃO E REPARAÇÃO DE MOTOCICLETAS E MOTONETAS</t>
  </si>
  <si>
    <t>REPRESENTANTES COMERCIAIS E AGENTES DO COMÉRCIO DE COMBUSTÍVEIS, MINERAIS, PRODUTOS SIDERÚRGICOS E QUÍMICOS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</si>
  <si>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</si>
  <si>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</si>
  <si>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</si>
  <si>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</si>
  <si>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</si>
  <si>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</si>
  <si>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ATACADISTA DE ALIMENTOS PARA ANIMAIS</t>
  </si>
  <si>
    <t>COMÉRCIO ATACADISTA DE CERVEJA, CHOPE E REFRIGERANTE</t>
  </si>
  <si>
    <t>COMÉRCIO ATACADISTA DE BEBIDAS COM ATIVIDADE DE FRACIONAMENTO E ACONDICIONAMENTO ASSOCIADA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</si>
  <si>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</si>
  <si>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</si>
  <si>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</si>
  <si>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</si>
  <si>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</si>
  <si>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</si>
  <si>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</si>
  <si>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MEDICAMENTOS E DROGAS DE USO HUMANO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</si>
  <si>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</si>
  <si>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</si>
  <si>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</si>
  <si>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PRODUTOS DE HIGIENE, LIMPEZA E CONSERVAÇÃO DOMICILIAR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</si>
  <si>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</si>
  <si>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</si>
  <si>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MÁQUINAS, APARELHOS E EQUIPAMENTOS PARA USO AGROPECUÁRIO; PARTES E PEÇAS</t>
  </si>
  <si>
    <t>COMÉRCIO ATACADISTA DE MÁQUINAS E EQUIPAMENTOS PARA USO INDUSTRIAL; PARTES E PEÇAS</t>
  </si>
  <si>
    <t>COMÉRCIO ATACADISTA DE MATERIAL ELÉTRICO</t>
  </si>
  <si>
    <t>COMÉRCIO ATACADISTA DE COMBUSTÍVEIS DE ORIGEM VEGETAL, EXCETO ÁLCOOL CARBURANTE</t>
  </si>
  <si>
    <t>COMÉRCIO ATACADISTA DE EMBALAGENS</t>
  </si>
  <si>
    <t>COMÉRCIO ATACADISTA DE RESÍDUOS DE PAPEL E PAPELÃO</t>
  </si>
  <si>
    <t>COMÉRCIO ATACADISTA DE MERCADORIAS EM GERAL, SEM PREDOMINÂNCIA DE ALIMENTOS OU DE INSUMOS AGROPECUÁRIOS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</si>
  <si>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</si>
  <si>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</si>
  <si>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</si>
  <si>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DEPARTAMENTOS OU MAGAZINES</t>
  </si>
  <si>
    <t>LOJAS DE VARIEDADES, EXCETO LOJAS DE DEPARTAMENTOS OU MAGAZINES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</si>
  <si>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</si>
  <si>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</si>
  <si>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</si>
  <si>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</si>
  <si>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PEIXARIA</t>
  </si>
  <si>
    <t>COMÉRCIO VAREJISTA DE BEBIDAS</t>
  </si>
  <si>
    <t>COMÉRCIO VAREJISTA DE HORTIFRUTIGRANJEIROS</t>
  </si>
  <si>
    <t>TABACARIA</t>
  </si>
  <si>
    <t>COMÉRCIO VAREJISTA DE PRODUTOS ALIMENTÍCIOS EM GERAL OU ESPECIALIZADO EM PRODUTOS ALIMENTÍCIOS NÃO ESPECIFICADOS ANTERIORMENTE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</si>
  <si>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</si>
  <si>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</si>
  <si>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</si>
  <si>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</si>
  <si>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</si>
  <si>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</si>
  <si>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</si>
  <si>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</si>
  <si>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</si>
  <si>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</si>
  <si>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MATERIAIS DE CONSTRUÇÃO EM GERAL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</si>
  <si>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</si>
  <si>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</si>
  <si>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</si>
  <si>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</si>
  <si>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</si>
  <si>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</si>
  <si>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</si>
  <si>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</si>
  <si>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</si>
  <si>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</si>
  <si>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</si>
  <si>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</si>
  <si>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</si>
  <si>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PESSOAL E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</si>
  <si>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</si>
  <si>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</si>
  <si>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</si>
  <si>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</si>
  <si>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</si>
  <si>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</si>
  <si>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TRICICLOS; PEÇAS E ACESSÓRIOS</t>
  </si>
  <si>
    <t>COMÉRCIO VAREJISTA DE ARTIGOS DE CAÇA, PESCA E CAMPING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</si>
  <si>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</si>
  <si>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</si>
  <si>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</si>
  <si>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</si>
  <si>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</si>
  <si>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</si>
  <si>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</si>
  <si>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</si>
  <si>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</si>
  <si>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</si>
  <si>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JOALHERIA</t>
  </si>
  <si>
    <t>COMÉRCIO VAREJISTA DE ARTIGOS DE RELOJOARIA</t>
  </si>
  <si>
    <t>COMÉRCIO VAREJISTA DE GÁS LIQÜEFEITO DE PETRÓLEO (GLP)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</si>
  <si>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</si>
  <si>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</si>
  <si>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</si>
  <si>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</si>
  <si>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</si>
  <si>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ANIMAIS VIVOS E DE ARTIGOS E ALIMENTOS PARA ANIMAIS DE ESTIMAÇÃO</t>
  </si>
  <si>
    <t>COMÉRCIO VAREJISTA DE PRODUTOS SANEANTES DOMISSANITÁRIOS</t>
  </si>
  <si>
    <t>COMÉRCIO VAREJISTA DE FOGOS DE ARTIFÍCIO E ARTIGOS PIROTÉCNICOS</t>
  </si>
  <si>
    <t>COMÉRCIO VAREJISTA DE EQUIPAMENTOS PARA ESCRITÓRIO</t>
  </si>
  <si>
    <t>COMÉRCIO VAREJISTA DE ARTIGOS FOTOGRÁFICOS E PARA FILMAGEM</t>
  </si>
  <si>
    <t>COMÉRCIO VAREJISTA DE OUTROS PRODUTOS NÃO ESPECIFICADOS ANTERIORMENTE</t>
  </si>
  <si>
    <t>TRANSPORTE FERROVIÁRIO DE PASSAGEIROS INTERMUNICIPAL E INTERESTADUAL</t>
  </si>
  <si>
    <t>TRANSPORTE RODOVIÁRIO COLETIVO DE PASSAGEIROS, COM ITINERÁRIO FIXO, MUNICIPAL</t>
  </si>
  <si>
    <t>SERVIÇO DE TÁXI</t>
  </si>
  <si>
    <t>SERVIÇO DE TRANSPORTE DE PASSAGEIROS - LOCAÇÃO DE AUTOMÓVEIS COM MOTORISTA</t>
  </si>
  <si>
    <t>TRANSPORTE ESCOLAR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</si>
  <si>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</si>
  <si>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</si>
  <si>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MUNICIPAL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</si>
  <si>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</si>
  <si>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</si>
  <si>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</si>
  <si>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</si>
  <si>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POR NAVEGAÇÃO INTERIOR DE CARGA, MUNICIPAL, EXCETO TRAVESSIA</t>
  </si>
  <si>
    <t>TRANSPORTE POR NAVEGAÇÃO DE TRAVESSIA, MUNICIPAL</t>
  </si>
  <si>
    <t>TRANSPORTE AQUAVIÁRIO PARA PASSEIOS TURÍSTICOS</t>
  </si>
  <si>
    <t>OUTROS TRANSPORTES AQUAVIÁRIOS NÃO ESPECIFICADOS ANTERIORMENTE</t>
  </si>
  <si>
    <t>GUARDA-MÓVEIS</t>
  </si>
  <si>
    <t>CARGA E DESCARGA</t>
  </si>
  <si>
    <t>ESTACIONAMENTO DE VEÍCULOS</t>
  </si>
  <si>
    <t>SERVIÇOS DE REBOQUE DE VEÍCULOS</t>
  </si>
  <si>
    <t>OUTRAS ATIVIDADES AUXILIARES DOS TRANSPORTES TERRESTRES NÃO ESPECIFICADAS ANTERIORMENTE</t>
  </si>
  <si>
    <t>ATIVIDADES DE FRANQUEADAS DO CORREIO NACIONAL</t>
  </si>
  <si>
    <t>SERVIÇOS DE MALOTE NÃO REALIZADOS PELO CORREIO NACIONAL</t>
  </si>
  <si>
    <t>SERVIÇOS DE ENTREGA RÁPIDA</t>
  </si>
  <si>
    <t>HOTÉIS</t>
  </si>
  <si>
    <t>ALBERGUES, EXCETO ASSISTENCIAIS</t>
  </si>
  <si>
    <t>CAMPINGS</t>
  </si>
  <si>
    <t>PENSÕES (ALOJAMENTO)</t>
  </si>
  <si>
    <t>OUTROS ALOJAMENTOS NÃO ESPECIFICADOS ANTERIORMENTE</t>
  </si>
  <si>
    <t>RESTAURANTES E SIMILARES</t>
  </si>
  <si>
    <t>BARES E OUTROS ESTABELECIMENTOS ESPECIALIZADOS EM SERVIR BEBIDAS</t>
  </si>
  <si>
    <t>LANCHONETES, CASAS DE CHÁ, DE SUCOS E SIMILARES</t>
  </si>
  <si>
    <t>SERVIÇOS AMBULANTES DE ALIMENTAÇÃO</t>
  </si>
  <si>
    <t>FORNECIMENTO DE ALIMENTOS PREPARADOS PREPONDERANTEMENTE PARA EMPRESAS</t>
  </si>
  <si>
    <t>SERVIÇOS DE ALIMENTAÇÃO PARA EVENTOS E RECEPÇÕES - BUFÊ</t>
  </si>
  <si>
    <t>CANTINAS - SERVIÇOS DE ALIMENTAÇÃO PRIVATIVOS</t>
  </si>
  <si>
    <t>FORNECIMENTO DE ALIMENTOS PREPARADOS PREPONDERANTEMENTE PARA CONSUMO DOMICILIAR</t>
  </si>
  <si>
    <t>EDIÇÃO DE LIVROS</t>
  </si>
  <si>
    <t>EDIÇÃO DE JORNAIS</t>
  </si>
  <si>
    <t>EDIÇÃO DE REVISTAS</t>
  </si>
  <si>
    <t>EDIÇÃO DE CADASTROS, LISTAS E DE OUTROS PRODUTOS GRÁFICOS</t>
  </si>
  <si>
    <t>EDIÇÃO INTEGRADA À IMPRESSÃO DE JORNAIS</t>
  </si>
  <si>
    <t>EDIÇÃO INTEGRADA À IMPRESSÃO DE CADASTROS, LISTAS E DE OUTROS PRODUTOS GRÁFICOS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</si>
  <si>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</si>
  <si>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</si>
  <si>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</si>
  <si>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ATIVIDADES DE GRAVAÇÃO DE SOM E DE EDIÇÃO DE MÚSICA</t>
  </si>
  <si>
    <t>SERVIÇOS DE COMUNICAÇÃO MULTIMÍDIA - SCM</t>
  </si>
  <si>
    <t>TELEFONIA MÓVEL CELULAR</t>
  </si>
  <si>
    <t>OPERADORAS DE TELEVISÃO POR ASSINATURA POR SATÉLITE</t>
  </si>
  <si>
    <t>PROVEDORES DE ACESSO ÀS REDES DE COMUNICAÇÕES</t>
  </si>
  <si>
    <t>OUTRAS ATIVIDADES DE TELECOMUNICAÇÕES NÃO ESPECIFICADAS ANTERIORMENTE</t>
  </si>
  <si>
    <t>DESENVOLVIMENTO DE PROGRAMAS DE COMPUTADOR SOB ENCOMENDA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</si>
  <si>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</si>
  <si>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</si>
  <si>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</si>
  <si>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</si>
  <si>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</si>
  <si>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</si>
  <si>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</si>
  <si>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CORRESPONDENTES DE INSTITUIÇÕES FINANCEIRAS</t>
  </si>
  <si>
    <t>OUTRAS ATIVIDADES AUXILIARES DOS SERVIÇOS FINANCEIROS NÃO ESPECIFICADAS ANTERIORMENTE</t>
  </si>
  <si>
    <t>GESTÃO E ADMINISTRAÇÃO DA PROPRIEDADE IMOBILIÁRIA</t>
  </si>
  <si>
    <t>ATIVIDADES DE CONTABILIDADE</t>
  </si>
  <si>
    <t>ATIVIDADES DE CONSULTORIA EM GESTÃO EMPRESARIAL, EXCETO CONSULTORIA TÉCNICA ESPECÍFICA</t>
  </si>
  <si>
    <t>SERVIÇOS DE ENGENHARIA</t>
  </si>
  <si>
    <t>SERVIÇOS DE DESENHO TÉCNICO RELACIONADOS À ARQUITETURA E ENGENHARIA</t>
  </si>
  <si>
    <t>AGÊNCIAS DE PUBLICIDADE</t>
  </si>
  <si>
    <t>AGENCIAMENTO DE ESPAÇOS PARA PUBLICIDADE, EXCETO EM VEÍCULOS DE COMUNICAÇÃO</t>
  </si>
  <si>
    <t>PROMOÇÃO DE VENDAS</t>
  </si>
  <si>
    <t>MARKETING DIRETO</t>
  </si>
  <si>
    <t>OUTRAS ATIVIDADES DE PUBLICIDADE NÃO ESPECIFICADAS ANTERIORMENTE</t>
  </si>
  <si>
    <t>DESIGN</t>
  </si>
  <si>
    <t>DECORAÇÃO DE INTERIORES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</si>
  <si>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</si>
  <si>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</si>
  <si>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</si>
  <si>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</si>
  <si>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ESCAFANDRIA E MERGULHO</t>
  </si>
  <si>
    <t>ATIVIDADES DE INTERMEDIAÇÃO E AGENCIAMENTO DE SERVIÇOS E NEGÓCIOS EM GERAL, EXCETO IMOBILIÁRIOS</t>
  </si>
  <si>
    <t>OUTRAS ATIVIDADES PROFISSIONAIS, CIENTÍFICAS E TÉCNICAS NÃO ESPECIFICADAS ANTERIORMENTE</t>
  </si>
  <si>
    <t>ATIVIDADES VETERINÁRIAS</t>
  </si>
  <si>
    <t>LOCAÇÃO DE AUTOMÓVEIS SEM CONDUTOR</t>
  </si>
  <si>
    <t>LOCAÇÃO DE OUTROS MEIOS DE TRANSPORTE NÃO ESPECIFICADOS ANTERIORMENTE, SEM CONDUTOR</t>
  </si>
  <si>
    <t>ALUGUEL DE EQUIPAMENTOS RECREATIVOS E ESPORTIVOS</t>
  </si>
  <si>
    <t>ALUGUEL DE FITAS DE VÍDEO, DVDS E SIMILARES</t>
  </si>
  <si>
    <t>ALUGUEL DE OBJETOS DO VESTUÁRIO, JÓIAS E ACESSÓRIOS</t>
  </si>
  <si>
    <t>ALUGUEL DE APARELHOS DE JOGOS ELETRÔNICOS</t>
  </si>
  <si>
    <t>ALUGUEL DE MÓVEIS, UTENSÍLIOS E APARELHOS DE USO DOMÉSTICO E PESSOAL; INSTRUMENTOS MUSICAIS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</si>
  <si>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</si>
  <si>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</si>
  <si>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</si>
  <si>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</si>
  <si>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</si>
  <si>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ESCRITÓRIOS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</si>
  <si>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</si>
  <si>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</si>
  <si>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</si>
  <si>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SELEÇÃO E AGENCIAMENTO DE MÃO-DE-OBRA</t>
  </si>
  <si>
    <t>LOCAÇÃO DE MÃO-DE-OBRA TEMPORÁRIA</t>
  </si>
  <si>
    <t>AGÊNCIAS DE VIAGENS</t>
  </si>
  <si>
    <t>OPERADORES TURÍSTICOS</t>
  </si>
  <si>
    <t>SERVIÇOS DE RESERVAS E OUTROS SERVIÇOS DE TURISMO NÃO ESPECIFICADOS ANTERIORMENTE</t>
  </si>
  <si>
    <t>ATIVIDADES DE VIGILÂNCIA E SEGURANÇA PRIVADA</t>
  </si>
  <si>
    <t>SERVIÇOS DE ADESTRAMENTO DE CÃES DE GUARDA</t>
  </si>
  <si>
    <t>ATIVIDADES DE MONITORAMENTO DE SISTEMAS DE SEGURANÇA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</si>
  <si>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</si>
  <si>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</si>
  <si>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</si>
  <si>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</si>
  <si>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</si>
  <si>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FOTOCÓPIAS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</si>
  <si>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</si>
  <si>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</si>
  <si>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</si>
  <si>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</si>
  <si>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COBRANÇAS E INFORMAÇÕES CADASTRAIS</t>
  </si>
  <si>
    <t>ENVASAMENTO E EMPACOTAMENTO SOB CONTRATO</t>
  </si>
  <si>
    <t>MEDIÇÃO DE CONSUMO DE ENERGIA ELÉTRICA, GÁS E ÁGUA</t>
  </si>
  <si>
    <t>SERVIÇOS DE GRAVAÇÃO DE CARIMBOS, EXCETO CONFECÇÃO</t>
  </si>
  <si>
    <t>CASAS LOTÉRICAS</t>
  </si>
  <si>
    <t>SALAS DE ACESSO À INTERNET</t>
  </si>
  <si>
    <t>OUTRAS ATIVIDADES DE SERVIÇOS PRESTADOS PRINCIPALMENTE ÀS EMPRESAS NÃO ESPECIFICADAS ANTERIORMENTE</t>
  </si>
  <si>
    <t>EDUCAÇÃO INFANTIL - CRECHE</t>
  </si>
  <si>
    <t>EDUCAÇÃO INFANTIL - PRÉ-ESCOLA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</si>
  <si>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</si>
  <si>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</si>
  <si>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</si>
  <si>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</si>
  <si>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</si>
  <si>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</si>
  <si>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</si>
  <si>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</si>
  <si>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</si>
  <si>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</si>
  <si>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FISIOTERAPIA</t>
  </si>
  <si>
    <t>ATIVIDADES DE PROFISSIONAIS DA ÁREA DE SAÚDE NÃO ESPECIFICADAS ANTERIORMENTE</t>
  </si>
  <si>
    <t>ATIVIDADES DE PRÁTICAS INTEGRATIVAS E COMPLEMENTARES EM SAÚDE HUMANA</t>
  </si>
  <si>
    <t>ATIVIDADES DE FORNECIMENTO DE INFRA-ESTRUTURA DE APOIO E ASSISTÊNCIA A PACIENTE NO DOMICÍLIO</t>
  </si>
  <si>
    <t>PRODUÇÃO TEATRAL</t>
  </si>
  <si>
    <t>PRODUÇÃO MUSICAL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</si>
  <si>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</si>
  <si>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</si>
  <si>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</si>
  <si>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ESPECIFICADAS ANTERIORMENTE</t>
  </si>
  <si>
    <t>ATIVIDADES DE ARTISTAS PLÁSTICOS, JORNALISTAS INDEPENDENTES E ESCRITORES</t>
  </si>
  <si>
    <t>RESTAURAÇÃO DE OBRAS-DE-ARTE</t>
  </si>
  <si>
    <t>RESTAURAÇÃO E CONSERVAÇÃO DE LUGARES E PRÉDIOS HISTÓRICOS</t>
  </si>
  <si>
    <t>CLUBES SOCIAIS, ESPORTIVOS E SIMILARES</t>
  </si>
  <si>
    <t>ATIVIDADES DE CONDICIONAMENTO FÍSICO</t>
  </si>
  <si>
    <t>OUTRAS ATIVIDADES ESPORTIVAS NÃO ESPECIFICADAS ANTERIORMENTE</t>
  </si>
  <si>
    <t>DISCOTECAS, DANCETERIAS, SALÕES DE DANÇA E SIMILARES</t>
  </si>
  <si>
    <t>EXPLORAÇÃO DE JOGOS DE SINUCA, BILHAR E SIMILARES</t>
  </si>
  <si>
    <t>EXPLORAÇÃO DE JOGOS ELETRÔNICOS RECREATIVOS</t>
  </si>
  <si>
    <t>OUTRAS ATIVIDADES DE RECREAÇÃO E LAZER NÃO ESPECIFICADAS ANTERIORMENTE</t>
  </si>
  <si>
    <t>ATIVIDADES DE ORGANIZAÇÕES RELIGIOSAS</t>
  </si>
  <si>
    <t>ATIVIDADES DE ORGANIZAÇÕES ASSOCIATIVAS LIGADAS À CULTURA E À ARTE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</si>
  <si>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</si>
  <si>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</si>
  <si>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</si>
  <si>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</si>
  <si>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CHAVEIROS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</si>
  <si>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</si>
  <si>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</si>
  <si>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</si>
  <si>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</si>
  <si>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</si>
  <si>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LAVANDERIAS</t>
  </si>
  <si>
    <t>TINTURARIAS</t>
  </si>
  <si>
    <t>TOALHEIROS</t>
  </si>
  <si>
    <t>CABELEIREIROS</t>
  </si>
  <si>
    <t>ATIVIDADES DE ESTÉTICA E OUTROS SERVIÇOS DE CUIDADOS COM A BELEZA</t>
  </si>
  <si>
    <t>SERVIÇOS DE SEPULTAMENTO</t>
  </si>
  <si>
    <t>SERVIÇOS DE FUNERÁRIAS</t>
  </si>
  <si>
    <t>ATIVIDADES FUNERÁRIAS E SERVIÇOS RELACIONADOS NÃO ESPECIFICADOS ANTERIORMENTE</t>
  </si>
  <si>
    <t>AGÊNCIAS MATRIMONIAIS</t>
  </si>
  <si>
    <t>ALOJAMENTO, HIGIENE E EMBELEZAMENTO DE ANIMAIS</t>
  </si>
  <si>
    <t>EXPLORAÇÃO DE MÁQUINAS DE SERVIÇOS PESSOAIS ACIONADAS POR MOEDA</t>
  </si>
  <si>
    <t>SERVIÇOS DE TATUAGEM E COLOCAÇÃO DE PIERCING</t>
  </si>
  <si>
    <t>OUTRAS ATIVIDADES DE SERVIÇOS PESSOAIS NÃO ESPECIFICADAS ANTERIORMENTE</t>
  </si>
  <si>
    <t>SERVIÇOS DOMÉSTICOS</t>
  </si>
  <si>
    <t>DISTRIBUIÇÃO POR REGIONAL</t>
  </si>
  <si>
    <t>JEQUITINHONA E MUCURI</t>
  </si>
  <si>
    <t>Nº DE DAS PAGO</t>
  </si>
  <si>
    <t>INADIMPLENCIA</t>
  </si>
  <si>
    <t>REGIONAL JEQUITINHONHA E MUCURI</t>
  </si>
  <si>
    <r>
      <t xml:space="preserve"> </t>
    </r>
    <r>
      <rPr>
        <sz val="10"/>
        <color indexed="8"/>
        <rFont val="Calibri"/>
        <family val="2"/>
      </rPr>
      <t>ORDEM DE INADIMPLÊNCIA</t>
    </r>
  </si>
  <si>
    <t>DAS PAGO</t>
  </si>
  <si>
    <t>INADIMPLÊNCIA</t>
  </si>
  <si>
    <t>PERÍODO</t>
  </si>
  <si>
    <t>Total de Optantes por Município em 31/05/2012</t>
  </si>
  <si>
    <t>Nome</t>
  </si>
  <si>
    <t>Total de Optantes</t>
  </si>
  <si>
    <t>FABRICAÇÃO DE CHAPAS E DE EMBALAGENS DE PAPELÃO ONDULADO</t>
  </si>
  <si>
    <t>FABRICAÇÃO DE MÁQUINAS E EQUIPAMENTOS PARA TERRAPLENAGEM, PAVIMENTAÇÃO E CONSTRUÇÃO, PEÇAS E ACESSÓRIOS, EXCETO TRATORES</t>
  </si>
  <si>
    <t>COMÉRCIO POR ATACADO DE PEÇAS E ACESSÓRIOS NOVOS PARA VEÍCULOS AUTOMOTORES</t>
  </si>
  <si>
    <t>TRANSPORTE MARÍTIMO DE CABOTAGEM - CARGA</t>
  </si>
  <si>
    <t>DESENVOLVIMENTO E LICENCIAMENTO DE PROGRAMAS DE COMPUTADOR CUSTOMIZÁVEIS</t>
  </si>
  <si>
    <t>Total de Optantes por Município em 30/06/2012</t>
  </si>
  <si>
    <t>FABRICAÇÃO DE PAPEL</t>
  </si>
  <si>
    <t>PERFURAÇÕES E SONDAGENS</t>
  </si>
  <si>
    <t>DISTRIBUIÇÃO DE MEI POR UF</t>
  </si>
  <si>
    <t>ORDEM DECRESCENTE DE QUANTIDADE</t>
  </si>
  <si>
    <t>Centro</t>
  </si>
  <si>
    <t>Curvelo</t>
  </si>
  <si>
    <t>Sete Lagoas</t>
  </si>
  <si>
    <t>Augusto de Lima</t>
  </si>
  <si>
    <t>Baldim</t>
  </si>
  <si>
    <t>Belo Horizonte</t>
  </si>
  <si>
    <t>Belo Vale</t>
  </si>
  <si>
    <t>Conselheiro Lafaiete</t>
  </si>
  <si>
    <t>Betim</t>
  </si>
  <si>
    <t>Biquinhas</t>
  </si>
  <si>
    <t>Bom Despacho</t>
  </si>
  <si>
    <t>Bom Jesus do Amparo</t>
  </si>
  <si>
    <t>Bonfim</t>
  </si>
  <si>
    <t>Brumadinho</t>
  </si>
  <si>
    <t>Cachoeira da Prata</t>
  </si>
  <si>
    <t>Capim Branco</t>
  </si>
  <si>
    <t>Carmo do Cajuru</t>
  </si>
  <si>
    <t>Casa Grande</t>
  </si>
  <si>
    <t>Catas Altas</t>
  </si>
  <si>
    <t>Catas Altas da Noruega</t>
  </si>
  <si>
    <t>Confins</t>
  </si>
  <si>
    <t>Congonhas</t>
  </si>
  <si>
    <t>Congonhas do Norte</t>
  </si>
  <si>
    <t>Contagem</t>
  </si>
  <si>
    <t>Cordisburgo</t>
  </si>
  <si>
    <t>Corinto</t>
  </si>
  <si>
    <t>Coronel Xavier Chaves</t>
  </si>
  <si>
    <t>Cristiano Otoni</t>
  </si>
  <si>
    <t>Desterro de Entre Rios</t>
  </si>
  <si>
    <t>Diogo de Vasconcelos</t>
  </si>
  <si>
    <t>Dom Joaquim</t>
  </si>
  <si>
    <t>Dores de Campos</t>
  </si>
  <si>
    <t>Entre Rios de Minas</t>
  </si>
  <si>
    <t>Esmeraldas</t>
  </si>
  <si>
    <t>Florestal</t>
  </si>
  <si>
    <t>Fortuna de Minas</t>
  </si>
  <si>
    <t>Igaratinga</t>
  </si>
  <si>
    <t>Inimutaba</t>
  </si>
  <si>
    <t>Itabirito</t>
  </si>
  <si>
    <t>Itaguara</t>
  </si>
  <si>
    <t>Itaverava</t>
  </si>
  <si>
    <t>Jaboticatubas</t>
  </si>
  <si>
    <t>Jeceaba</t>
  </si>
  <si>
    <t>Juatuba</t>
  </si>
  <si>
    <t>Lagoa da Prata</t>
  </si>
  <si>
    <t>Lagoa Dourada</t>
  </si>
  <si>
    <t>Lagoa Santa</t>
  </si>
  <si>
    <t>Leandro Ferreira</t>
  </si>
  <si>
    <t>Luz</t>
  </si>
  <si>
    <t>Madre de Deus de Minas</t>
  </si>
  <si>
    <t>Maravilhas</t>
  </si>
  <si>
    <t>Mariana</t>
  </si>
  <si>
    <t>Martinho Campos</t>
  </si>
  <si>
    <t>Mateus Leme</t>
  </si>
  <si>
    <t>Matozinhos</t>
  </si>
  <si>
    <t>Moeda</t>
  </si>
  <si>
    <t>Moema</t>
  </si>
  <si>
    <t>Monjolos</t>
  </si>
  <si>
    <t>Morada Nova de Minas</t>
  </si>
  <si>
    <t>Morro do Pilar</t>
  </si>
  <si>
    <t>Nazareno</t>
  </si>
  <si>
    <t>Nova Lima</t>
  </si>
  <si>
    <t>Nova Serrana</t>
  </si>
  <si>
    <t>Ouro Branco</t>
  </si>
  <si>
    <t>Ouro Preto</t>
  </si>
  <si>
    <t>Paineiras</t>
  </si>
  <si>
    <t>Paraopeba</t>
  </si>
  <si>
    <t>Pedro Leopoldo</t>
  </si>
  <si>
    <t>Pequi</t>
  </si>
  <si>
    <t>Piedade do Rio Grande</t>
  </si>
  <si>
    <t>Piedade dos Gerais</t>
  </si>
  <si>
    <t>Pitangui</t>
  </si>
  <si>
    <t>Prados</t>
  </si>
  <si>
    <t>Presidente Juscelino</t>
  </si>
  <si>
    <t>Prudente de Morais</t>
  </si>
  <si>
    <t>Quartel Geral</t>
  </si>
  <si>
    <t>Raposos</t>
  </si>
  <si>
    <t>Resende Costa</t>
  </si>
  <si>
    <t>Rio Acima</t>
  </si>
  <si>
    <t>Rio Manso</t>
  </si>
  <si>
    <t>Santa Cruz de Minas</t>
  </si>
  <si>
    <t>Santa Luzia</t>
  </si>
  <si>
    <t>Santana de Pirapama</t>
  </si>
  <si>
    <t>Santana do Riacho</t>
  </si>
  <si>
    <t>Santana dos Montes</t>
  </si>
  <si>
    <t>Sarzedo</t>
  </si>
  <si>
    <t>Serra da Saudade</t>
  </si>
  <si>
    <t>Tiradentes</t>
  </si>
  <si>
    <t>Vespasiano</t>
  </si>
  <si>
    <t>Almenara</t>
  </si>
  <si>
    <t>Jequitinhonha e Mucuri</t>
  </si>
  <si>
    <t>Bandeira</t>
  </si>
  <si>
    <t>Felisburgo</t>
  </si>
  <si>
    <t>Jacinto</t>
  </si>
  <si>
    <t>Jequitinhonha</t>
  </si>
  <si>
    <t>Mata Verde</t>
  </si>
  <si>
    <t>Monte Formoso</t>
  </si>
  <si>
    <t>Rio do Prado</t>
  </si>
  <si>
    <t>Rubim</t>
  </si>
  <si>
    <t>Salto da Divisa</t>
  </si>
  <si>
    <t>Santa Maria do Salto</t>
  </si>
  <si>
    <t>Comercinho</t>
  </si>
  <si>
    <t>Coronel Murta</t>
  </si>
  <si>
    <t>Itaobim</t>
  </si>
  <si>
    <t>Itinga</t>
  </si>
  <si>
    <t>Medina</t>
  </si>
  <si>
    <t>Novo Cruzeiro</t>
  </si>
  <si>
    <t>Capelinha</t>
  </si>
  <si>
    <t>Pedra Azul</t>
  </si>
  <si>
    <t>Ponto dos Volantes</t>
  </si>
  <si>
    <t>Virgem da Lapa</t>
  </si>
  <si>
    <t>Aricanduva</t>
  </si>
  <si>
    <t>Berilo</t>
  </si>
  <si>
    <t>Carbonita</t>
  </si>
  <si>
    <t>Chapada do Norte</t>
  </si>
  <si>
    <t>Itamarandiba</t>
  </si>
  <si>
    <t>Jenipapo de Minas</t>
  </si>
  <si>
    <t>Leme do Prado</t>
  </si>
  <si>
    <t>Minas Novas</t>
  </si>
  <si>
    <t>Setubinha</t>
  </si>
  <si>
    <t>Turmalina</t>
  </si>
  <si>
    <t>Veredinha</t>
  </si>
  <si>
    <t>Alvorada de Minas</t>
  </si>
  <si>
    <t>Diamantina</t>
  </si>
  <si>
    <t>Datas</t>
  </si>
  <si>
    <t>Presidente Kubitschek</t>
  </si>
  <si>
    <t>Rio Vermelho</t>
  </si>
  <si>
    <t>Serra Azul de Minas</t>
  </si>
  <si>
    <t>Serro</t>
  </si>
  <si>
    <t>Nanuque</t>
  </si>
  <si>
    <t>Carlos Chagas</t>
  </si>
  <si>
    <t>Fronteira dos Vales</t>
  </si>
  <si>
    <t>Machacalis</t>
  </si>
  <si>
    <t>Santa Helena de Minas</t>
  </si>
  <si>
    <t>Umburatiba</t>
  </si>
  <si>
    <t>Catuji</t>
  </si>
  <si>
    <t>Frei Gaspar</t>
  </si>
  <si>
    <t>Ladainha</t>
  </si>
  <si>
    <t>Malacacheta</t>
  </si>
  <si>
    <t>Novo Oriente de Minas</t>
  </si>
  <si>
    <t>Ouro Verde de Minas</t>
  </si>
  <si>
    <t>Arinos</t>
  </si>
  <si>
    <t>Noroeste</t>
  </si>
  <si>
    <t>Paracatu</t>
  </si>
  <si>
    <t>Buritis</t>
  </si>
  <si>
    <t>Cabeceira Grande</t>
  </si>
  <si>
    <t>Dom Bosco</t>
  </si>
  <si>
    <t>Formoso</t>
  </si>
  <si>
    <t>Guarda-Mor</t>
  </si>
  <si>
    <t>Lagamar</t>
  </si>
  <si>
    <t>Lagoa Grande</t>
  </si>
  <si>
    <t>Uruana de Minas</t>
  </si>
  <si>
    <t>Vazante</t>
  </si>
  <si>
    <t>Norte</t>
  </si>
  <si>
    <t>Salinas</t>
  </si>
  <si>
    <t>Berizal</t>
  </si>
  <si>
    <t>Montes Claros</t>
  </si>
  <si>
    <t>Bonito de Minas</t>
  </si>
  <si>
    <t>Botumirim</t>
  </si>
  <si>
    <t>Buritizeiro</t>
  </si>
  <si>
    <t>Pirapora</t>
  </si>
  <si>
    <t>Campo Azul</t>
  </si>
  <si>
    <t>Catuti</t>
  </si>
  <si>
    <t>Curral de Dentro</t>
  </si>
  <si>
    <t>Divisa Alegre</t>
  </si>
  <si>
    <t>Engenheiro Navarro</t>
  </si>
  <si>
    <t>Espinosa</t>
  </si>
  <si>
    <t>Francisco Dumont</t>
  </si>
  <si>
    <t>Fruta de Leite</t>
  </si>
  <si>
    <t>Gameleiras</t>
  </si>
  <si>
    <t>Guaraciama</t>
  </si>
  <si>
    <t>Ibiracatu</t>
  </si>
  <si>
    <t>Indaiabira</t>
  </si>
  <si>
    <t>Itacambira</t>
  </si>
  <si>
    <t>Itacarambi</t>
  </si>
  <si>
    <t>Japonvar</t>
  </si>
  <si>
    <t>Juramento</t>
  </si>
  <si>
    <t>Lagoa dos Patos</t>
  </si>
  <si>
    <t>Lassance</t>
  </si>
  <si>
    <t>Lontra</t>
  </si>
  <si>
    <t>Mamonas</t>
  </si>
  <si>
    <t>Manga</t>
  </si>
  <si>
    <t>Matias Cardoso</t>
  </si>
  <si>
    <t>Mato Verde</t>
  </si>
  <si>
    <t>Mirabela</t>
  </si>
  <si>
    <t>Monte Azul</t>
  </si>
  <si>
    <t>Montezuma</t>
  </si>
  <si>
    <t>Ninheira</t>
  </si>
  <si>
    <t>Nova Porteirinha</t>
  </si>
  <si>
    <t>Novorizonte</t>
  </si>
  <si>
    <t>Padre Carvalho</t>
  </si>
  <si>
    <t>Pai Pedro</t>
  </si>
  <si>
    <t>Patis</t>
  </si>
  <si>
    <t>Pedras de Maria da Cruz</t>
  </si>
  <si>
    <t>Ponto Chique</t>
  </si>
  <si>
    <t>Porteirinha</t>
  </si>
  <si>
    <t>Riachinho</t>
  </si>
  <si>
    <t>Riacho dos Machados</t>
  </si>
  <si>
    <t>Rio Pardo de Minas</t>
  </si>
  <si>
    <t>Rubelita</t>
  </si>
  <si>
    <t>Santa Cruz de Salinas</t>
  </si>
  <si>
    <t>Taiobeiras</t>
  </si>
  <si>
    <t>Urucuia</t>
  </si>
  <si>
    <t>Vargem Grande do Rio Pardo</t>
  </si>
  <si>
    <t>Rio Doce</t>
  </si>
  <si>
    <t>Ipatinga</t>
  </si>
  <si>
    <t>Alpercata</t>
  </si>
  <si>
    <t>Governador Valadares</t>
  </si>
  <si>
    <t>Alvarenga</t>
  </si>
  <si>
    <t>Itabira</t>
  </si>
  <si>
    <t>Bela Vista de Minas</t>
  </si>
  <si>
    <t>Belo Oriente</t>
  </si>
  <si>
    <t>Bom Jesus do Galho</t>
  </si>
  <si>
    <t>Caratinga</t>
  </si>
  <si>
    <t>Bugre</t>
  </si>
  <si>
    <t>Cantagalo</t>
  </si>
  <si>
    <t>Central de Minas</t>
  </si>
  <si>
    <t>Coluna</t>
  </si>
  <si>
    <t>Conselheiro Pena</t>
  </si>
  <si>
    <t>Coroaci</t>
  </si>
  <si>
    <t>Coronel Fabriciano</t>
  </si>
  <si>
    <t>Cuparaque</t>
  </si>
  <si>
    <t>Divino das Laranjeiras</t>
  </si>
  <si>
    <t>Dom Cavati</t>
  </si>
  <si>
    <t>Engenheiro Caldas</t>
  </si>
  <si>
    <t>Entre Folhas</t>
  </si>
  <si>
    <t>Fernandes Tourinho</t>
  </si>
  <si>
    <t>Ferros</t>
  </si>
  <si>
    <t>Frei Lagonegro</t>
  </si>
  <si>
    <t>Goiabeira</t>
  </si>
  <si>
    <t>Gonzaga</t>
  </si>
  <si>
    <t>Iapu</t>
  </si>
  <si>
    <t>Inhapim</t>
  </si>
  <si>
    <t>Ipaba</t>
  </si>
  <si>
    <t>Ipanema</t>
  </si>
  <si>
    <t>Itambacuri</t>
  </si>
  <si>
    <t>Itanhomi</t>
  </si>
  <si>
    <t>Itueta</t>
  </si>
  <si>
    <t>Jampruca</t>
  </si>
  <si>
    <t>Mantena</t>
  </si>
  <si>
    <t>Marilac</t>
  </si>
  <si>
    <t>Mathias Lobato</t>
  </si>
  <si>
    <t>Mendes Pimentel</t>
  </si>
  <si>
    <t>Mesquita</t>
  </si>
  <si>
    <t>Mutum</t>
  </si>
  <si>
    <t>Nacip Raydan</t>
  </si>
  <si>
    <t>Naque</t>
  </si>
  <si>
    <t>Nova Era</t>
  </si>
  <si>
    <t>Paulistas</t>
  </si>
  <si>
    <t>Periquito</t>
  </si>
  <si>
    <t>Pescador</t>
  </si>
  <si>
    <t>Piedade de Caratinga</t>
  </si>
  <si>
    <t>Pocrane</t>
  </si>
  <si>
    <t>Resplendor</t>
  </si>
  <si>
    <t>Rio Piracicaba</t>
  </si>
  <si>
    <t>Santa Maria de Itabira</t>
  </si>
  <si>
    <t>Santa Rita de Minas</t>
  </si>
  <si>
    <t>Santa Rita do Itueto</t>
  </si>
  <si>
    <t>Senhora do Porto</t>
  </si>
  <si>
    <t>Taparuba</t>
  </si>
  <si>
    <t>Tarumirim</t>
  </si>
  <si>
    <t>Tumiritinga</t>
  </si>
  <si>
    <t>Ubaporanga</t>
  </si>
  <si>
    <t>Vargem Alegre</t>
  </si>
  <si>
    <t>Aguanil</t>
  </si>
  <si>
    <t>Sul</t>
  </si>
  <si>
    <t>Formiga</t>
  </si>
  <si>
    <t>Aiuruoca</t>
  </si>
  <si>
    <t>Alagoa</t>
  </si>
  <si>
    <t>Albertina</t>
  </si>
  <si>
    <t>Alfenas</t>
  </si>
  <si>
    <t>Passos</t>
  </si>
  <si>
    <t>Alterosa</t>
  </si>
  <si>
    <t>Andradas</t>
  </si>
  <si>
    <t>Arantina</t>
  </si>
  <si>
    <t>Arceburgo</t>
  </si>
  <si>
    <t>Arcos</t>
  </si>
  <si>
    <t>Areado</t>
  </si>
  <si>
    <t>Baependi</t>
  </si>
  <si>
    <t>Bandeira do Sul</t>
  </si>
  <si>
    <t>Varginha</t>
  </si>
  <si>
    <t>Bocaina de Minas</t>
  </si>
  <si>
    <t>Bom Jardim de Minas</t>
  </si>
  <si>
    <t>Bom Jesus da Penha</t>
  </si>
  <si>
    <t>Bom Repouso</t>
  </si>
  <si>
    <t>Pouso Alegre</t>
  </si>
  <si>
    <t>Bom Sucesso</t>
  </si>
  <si>
    <t>Lavras</t>
  </si>
  <si>
    <t>Borda da Mata</t>
  </si>
  <si>
    <t>Botelhos</t>
  </si>
  <si>
    <t>Cabo Verde</t>
  </si>
  <si>
    <t>Cachoeira de Minas</t>
  </si>
  <si>
    <t>Caldas</t>
  </si>
  <si>
    <t>Camacho</t>
  </si>
  <si>
    <t>Camanducaia</t>
  </si>
  <si>
    <t>Cambuquira</t>
  </si>
  <si>
    <t>Campanha</t>
  </si>
  <si>
    <t>Campestre</t>
  </si>
  <si>
    <t>Campo Belo</t>
  </si>
  <si>
    <t>Campo do Meio</t>
  </si>
  <si>
    <t>Campos Gerais</t>
  </si>
  <si>
    <t>Cana Verde</t>
  </si>
  <si>
    <t>Candeias</t>
  </si>
  <si>
    <t>Capetinga</t>
  </si>
  <si>
    <t>Carmo da Cachoeira</t>
  </si>
  <si>
    <t>Carmo da Mata</t>
  </si>
  <si>
    <t>Carmo de Minas</t>
  </si>
  <si>
    <t>Carmo do Rio Claro</t>
  </si>
  <si>
    <t>Carrancas</t>
  </si>
  <si>
    <t>Carvalhos</t>
  </si>
  <si>
    <t>Caxambu</t>
  </si>
  <si>
    <t>Claraval</t>
  </si>
  <si>
    <t>Congonhal</t>
  </si>
  <si>
    <t>Coqueiral</t>
  </si>
  <si>
    <t>Cristais</t>
  </si>
  <si>
    <t>Cristina</t>
  </si>
  <si>
    <t>Delfim Moreira</t>
  </si>
  <si>
    <t>Divisa Nova</t>
  </si>
  <si>
    <t>Estiva</t>
  </si>
  <si>
    <t>Extrema</t>
  </si>
  <si>
    <t>Fama</t>
  </si>
  <si>
    <t>Fortaleza de Minas</t>
  </si>
  <si>
    <t>Heliodora</t>
  </si>
  <si>
    <t>Ibiraci</t>
  </si>
  <si>
    <t>Ibituruna</t>
  </si>
  <si>
    <t>Iguatama</t>
  </si>
  <si>
    <t>Ijaci</t>
  </si>
  <si>
    <t>Inconfidentes</t>
  </si>
  <si>
    <t>Itamogi</t>
  </si>
  <si>
    <t>Itamonte</t>
  </si>
  <si>
    <t>Itanhandu</t>
  </si>
  <si>
    <t>Itapecerica</t>
  </si>
  <si>
    <t>Itapeva</t>
  </si>
  <si>
    <t>Itumirim</t>
  </si>
  <si>
    <t>Itutinga</t>
  </si>
  <si>
    <t>Jacutinga</t>
  </si>
  <si>
    <t>Juruaia</t>
  </si>
  <si>
    <t>Lambari</t>
  </si>
  <si>
    <t>Liberdade</t>
  </si>
  <si>
    <t>Machado</t>
  </si>
  <si>
    <t>Medeiros</t>
  </si>
  <si>
    <t>Minduri</t>
  </si>
  <si>
    <t>Monsenhor Paulo</t>
  </si>
  <si>
    <t>Monte Belo</t>
  </si>
  <si>
    <t>Monte Santo de Minas</t>
  </si>
  <si>
    <t>Munhoz</t>
  </si>
  <si>
    <t>Muzambinho</t>
  </si>
  <si>
    <t>Nepomuceno</t>
  </si>
  <si>
    <t>Nova Resende</t>
  </si>
  <si>
    <t>Oliveira</t>
  </si>
  <si>
    <t>Ouro Fino</t>
  </si>
  <si>
    <t>Pains</t>
  </si>
  <si>
    <t>Passa Quatro</t>
  </si>
  <si>
    <t>Passa Tempo</t>
  </si>
  <si>
    <t>Passa Vinte</t>
  </si>
  <si>
    <t>Pedralva</t>
  </si>
  <si>
    <t>Pimenta</t>
  </si>
  <si>
    <t>Piracema</t>
  </si>
  <si>
    <t>Piranguinho</t>
  </si>
  <si>
    <t>Piumhi</t>
  </si>
  <si>
    <t>Pouso Alto</t>
  </si>
  <si>
    <t>Santa Rita de Caldas</t>
  </si>
  <si>
    <t>Santana da Vargem</t>
  </si>
  <si>
    <t>Senador Amaral</t>
  </si>
  <si>
    <t>Seritinga</t>
  </si>
  <si>
    <t>Serrania</t>
  </si>
  <si>
    <t>Serranos</t>
  </si>
  <si>
    <t>Soledade de Minas</t>
  </si>
  <si>
    <t>Tocos do Moji</t>
  </si>
  <si>
    <t>Toledo</t>
  </si>
  <si>
    <t>Vargem Bonita</t>
  </si>
  <si>
    <t>Wenceslau Braz</t>
  </si>
  <si>
    <t>Abadia dos Dourados</t>
  </si>
  <si>
    <t>Uberaba</t>
  </si>
  <si>
    <t>Araguari</t>
  </si>
  <si>
    <t>Patos de Minas</t>
  </si>
  <si>
    <t>Cachoeira Dourada</t>
  </si>
  <si>
    <t>Ituiutaba</t>
  </si>
  <si>
    <t>Campina Verde</t>
  </si>
  <si>
    <t>Frutal</t>
  </si>
  <si>
    <t>Campo Florido</t>
  </si>
  <si>
    <t>Campos Altos</t>
  </si>
  <si>
    <t>Carneirinho</t>
  </si>
  <si>
    <t>Cascalho Rico</t>
  </si>
  <si>
    <t>Centralina</t>
  </si>
  <si>
    <t>Comendador Gomes</t>
  </si>
  <si>
    <t>Conquista</t>
  </si>
  <si>
    <t>Coromandel</t>
  </si>
  <si>
    <t>Cruzeiro da Fortaleza</t>
  </si>
  <si>
    <t>Delta</t>
  </si>
  <si>
    <t>Douradoquara</t>
  </si>
  <si>
    <t>Estrela do Sul</t>
  </si>
  <si>
    <t>Fronteira</t>
  </si>
  <si>
    <t>Grupiara</t>
  </si>
  <si>
    <t>Itapagipe</t>
  </si>
  <si>
    <t>Iturama</t>
  </si>
  <si>
    <t>Lagoa Formosa</t>
  </si>
  <si>
    <t>Limeira do Oeste</t>
  </si>
  <si>
    <t>Matutina</t>
  </si>
  <si>
    <t>Monte Alegre de Minas</t>
  </si>
  <si>
    <t>Monte Carmelo</t>
  </si>
  <si>
    <t>Nova Ponte</t>
  </si>
  <si>
    <t>Perdizes</t>
  </si>
  <si>
    <t>Pirajuba</t>
  </si>
  <si>
    <t>Planura</t>
  </si>
  <si>
    <t>Prata</t>
  </si>
  <si>
    <t>Pratinha</t>
  </si>
  <si>
    <t>Romaria</t>
  </si>
  <si>
    <t>Sacramento</t>
  </si>
  <si>
    <t>Santa Juliana</t>
  </si>
  <si>
    <t>Santa Rosa da Serra</t>
  </si>
  <si>
    <t>Serra do Salitre</t>
  </si>
  <si>
    <t>Tapira</t>
  </si>
  <si>
    <t>Tiros</t>
  </si>
  <si>
    <t>Tupaciguara</t>
  </si>
  <si>
    <t>Abre Campo</t>
  </si>
  <si>
    <t>Acaiaca</t>
  </si>
  <si>
    <t>Ponte Nova</t>
  </si>
  <si>
    <t>Cataguases</t>
  </si>
  <si>
    <t>Alfredo Vasconcelos</t>
  </si>
  <si>
    <t>Barbacena</t>
  </si>
  <si>
    <t>Alto Rio Doce</t>
  </si>
  <si>
    <t>Aracitaba</t>
  </si>
  <si>
    <t>Juiz de Fora</t>
  </si>
  <si>
    <t>Araponga</t>
  </si>
  <si>
    <t>Argirita</t>
  </si>
  <si>
    <t>Astolfo Dutra</t>
  </si>
  <si>
    <t>Barra Longa</t>
  </si>
  <si>
    <t>Barroso</t>
  </si>
  <si>
    <t>Belmiro Braga</t>
  </si>
  <si>
    <t>Bias Fortes</t>
  </si>
  <si>
    <t>Bicas</t>
  </si>
  <si>
    <t>Caiana</t>
  </si>
  <si>
    <t>Cajuri</t>
  </si>
  <si>
    <t>Capela Nova</t>
  </si>
  <si>
    <t>Caputira</t>
  </si>
  <si>
    <t>Carangola</t>
  </si>
  <si>
    <t>Chiador</t>
  </si>
  <si>
    <t>Coimbra</t>
  </si>
  <si>
    <t>Coronel Pacheco</t>
  </si>
  <si>
    <t>Descoberto</t>
  </si>
  <si>
    <t>Desterro do Melo</t>
  </si>
  <si>
    <t>Divino</t>
  </si>
  <si>
    <t>Dores do Turvo</t>
  </si>
  <si>
    <t>Espera Feliz</t>
  </si>
  <si>
    <t>Estrela Dalva</t>
  </si>
  <si>
    <t>Faria Lemos</t>
  </si>
  <si>
    <t>Fervedouro</t>
  </si>
  <si>
    <t>Guaraciaba</t>
  </si>
  <si>
    <t>Guarani</t>
  </si>
  <si>
    <t>Guidoval</t>
  </si>
  <si>
    <t>Guiricema</t>
  </si>
  <si>
    <t>Ibertioga</t>
  </si>
  <si>
    <t>Itamarati de Minas</t>
  </si>
  <si>
    <t>Jequeri</t>
  </si>
  <si>
    <t>Lajinha</t>
  </si>
  <si>
    <t>Lamim</t>
  </si>
  <si>
    <t>Laranjal</t>
  </si>
  <si>
    <t>Leopoldina</t>
  </si>
  <si>
    <t>Lima Duarte</t>
  </si>
  <si>
    <t>Luisburgo</t>
  </si>
  <si>
    <t>Manhumirim</t>
  </si>
  <si>
    <t>Mar de Espanha</t>
  </si>
  <si>
    <t>Martins Soares</t>
  </si>
  <si>
    <t>Matias Barbosa</t>
  </si>
  <si>
    <t>Miradouro</t>
  </si>
  <si>
    <t>Olaria</t>
  </si>
  <si>
    <t>Oliveira Fortes</t>
  </si>
  <si>
    <t>Paiva</t>
  </si>
  <si>
    <t>Palma</t>
  </si>
  <si>
    <t>Pedra Bonita</t>
  </si>
  <si>
    <t>Pedra do Anta</t>
  </si>
  <si>
    <t>Pedra Dourada</t>
  </si>
  <si>
    <t>Pedro Teixeira</t>
  </si>
  <si>
    <t>Pequeri</t>
  </si>
  <si>
    <t>Piau</t>
  </si>
  <si>
    <t>Piedade de Ponte Nova</t>
  </si>
  <si>
    <t>Piranga</t>
  </si>
  <si>
    <t>Pirapetinga</t>
  </si>
  <si>
    <t>Porto Firme</t>
  </si>
  <si>
    <t>Presidente Bernardes</t>
  </si>
  <si>
    <t>Raul Soares</t>
  </si>
  <si>
    <t>Recreio</t>
  </si>
  <si>
    <t>Reduto</t>
  </si>
  <si>
    <t>Ressaquinha</t>
  </si>
  <si>
    <t>Rio Casca</t>
  </si>
  <si>
    <t>Rio Espera</t>
  </si>
  <si>
    <t>Rio Novo</t>
  </si>
  <si>
    <t>Rio Pomba</t>
  </si>
  <si>
    <t>Rio Preto</t>
  </si>
  <si>
    <t>Rochedo de Minas</t>
  </si>
  <si>
    <t>Rodeiro</t>
  </si>
  <si>
    <t>Santa Cruz do Escalvado</t>
  </si>
  <si>
    <t>Santa Margarida</t>
  </si>
  <si>
    <t>Santa Rita de Ibitipoca</t>
  </si>
  <si>
    <t>Santa Rita de Jacutinga</t>
  </si>
  <si>
    <t>Santana de Cataguases</t>
  </si>
  <si>
    <t>Santana do Deserto</t>
  </si>
  <si>
    <t>Santos Dumont</t>
  </si>
  <si>
    <t>Sem-Peixe</t>
  </si>
  <si>
    <t>Senador Cortes</t>
  </si>
  <si>
    <t>Senador Firmino</t>
  </si>
  <si>
    <t>Senhora de Oliveira</t>
  </si>
  <si>
    <t>Sericita</t>
  </si>
  <si>
    <t>Tabuleiro</t>
  </si>
  <si>
    <t>Teixeiras</t>
  </si>
  <si>
    <t>Tocantins</t>
  </si>
  <si>
    <t>Tombos</t>
  </si>
  <si>
    <t>Vermelho Novo</t>
  </si>
  <si>
    <t>Vieiras</t>
  </si>
  <si>
    <t>Visconde do Rio Branco</t>
  </si>
  <si>
    <t>Volta Grande</t>
  </si>
  <si>
    <t>MICRO</t>
  </si>
  <si>
    <t>TOTAIS</t>
  </si>
  <si>
    <t>Amparo da Serra</t>
  </si>
  <si>
    <t>Gouvea</t>
  </si>
  <si>
    <t>Itabirinha</t>
  </si>
  <si>
    <t>Queluzita</t>
  </si>
  <si>
    <t>agua Boa</t>
  </si>
  <si>
    <t>agua Comprida</t>
  </si>
  <si>
    <t>aguas Formosas</t>
  </si>
  <si>
    <t>aguas Vermelhas</t>
  </si>
  <si>
    <t>Alto Jequitiba</t>
  </si>
  <si>
    <t>Arapua</t>
  </si>
  <si>
    <t>Araxa</t>
  </si>
  <si>
    <t>Uba</t>
  </si>
  <si>
    <t>Januaria</t>
  </si>
  <si>
    <t>Bras Pires</t>
  </si>
  <si>
    <t>Itajuba</t>
  </si>
  <si>
    <t>Campanario</t>
  </si>
  <si>
    <t>Canapolis</t>
  </si>
  <si>
    <t>Cassia</t>
  </si>
  <si>
    <t>Chacara</t>
  </si>
  <si>
    <t>Claudio</t>
  </si>
  <si>
    <t>Cristalia</t>
  </si>
  <si>
    <t>Dores do Indaia</t>
  </si>
  <si>
    <t>Ervalia</t>
  </si>
  <si>
    <t>Estrela do Indaia</t>
  </si>
  <si>
    <t>Francisco Sa</t>
  </si>
  <si>
    <t>Goiana</t>
  </si>
  <si>
    <t>Guarara</t>
  </si>
  <si>
    <t>Ibia</t>
  </si>
  <si>
    <t>Jequitiba</t>
  </si>
  <si>
    <t>Luminarias</t>
  </si>
  <si>
    <t>Mario Campos</t>
  </si>
  <si>
    <t>Maripa de Minas</t>
  </si>
  <si>
    <t>Olhos-d agua</t>
  </si>
  <si>
    <t>Para de Minas</t>
  </si>
  <si>
    <t>Pedra do Indaia</t>
  </si>
  <si>
    <t>Pingo d agua</t>
  </si>
  <si>
    <t>Pratapolis</t>
  </si>
  <si>
    <t>Presidente Olegario</t>
  </si>
  <si>
    <t>Ritapolis</t>
  </si>
  <si>
    <t>Rosario da Limeira</t>
  </si>
  <si>
    <t>Sabara</t>
  </si>
  <si>
    <t>Santa Barbara</t>
  </si>
  <si>
    <t>Santa Barbara do Leste</t>
  </si>
  <si>
    <t>Santa Barbara do Monte Verde</t>
  </si>
  <si>
    <t>Sardoa</t>
  </si>
  <si>
    <t>Sobralia</t>
  </si>
  <si>
    <t>Varzea da Palma</t>
  </si>
  <si>
    <t>Guanhaes</t>
  </si>
  <si>
    <t>Arapora</t>
  </si>
  <si>
    <t>Barao de Cocais</t>
  </si>
  <si>
    <t>Barao do Monte Alto</t>
  </si>
  <si>
    <t>Bueno Brandao</t>
  </si>
  <si>
    <t>Canaa</t>
  </si>
  <si>
    <t>Capitao Andrade</t>
  </si>
  <si>
    <t>Sao Joao Del Rei</t>
  </si>
  <si>
    <t>Couto de Magalhaes de Minas</t>
  </si>
  <si>
    <t>Dores de Guanhaes</t>
  </si>
  <si>
    <t>Grao Mogol</t>
  </si>
  <si>
    <t>Gurinhata</t>
  </si>
  <si>
    <t>Joao Monlevade</t>
  </si>
  <si>
    <t>Joao Pinheiro</t>
  </si>
  <si>
    <t>Monte Siao</t>
  </si>
  <si>
    <t>Nova Uniao</t>
  </si>
  <si>
    <t>Pavao</t>
  </si>
  <si>
    <t>Perdigao</t>
  </si>
  <si>
    <t>Ribeirao das Neves</t>
  </si>
  <si>
    <t>Ribeirao Vermelho</t>
  </si>
  <si>
    <t>Sao Bento Abade</t>
  </si>
  <si>
    <t>Sao Domingos das Dores</t>
  </si>
  <si>
    <t>Sao Domingos do Prata</t>
  </si>
  <si>
    <t>Sao Francisco</t>
  </si>
  <si>
    <t>Sao Francisco de Paula</t>
  </si>
  <si>
    <t>Sao Francisco de Sales</t>
  </si>
  <si>
    <t>Sao Geraldo</t>
  </si>
  <si>
    <t>Sao Geraldo da Piedade</t>
  </si>
  <si>
    <t>Sao Geraldo do Baixio</t>
  </si>
  <si>
    <t>Sao Gotardo</t>
  </si>
  <si>
    <t>Sao Joao da Lagoa</t>
  </si>
  <si>
    <t>Sao Joao da Mata</t>
  </si>
  <si>
    <t>Sao Joao da Ponte</t>
  </si>
  <si>
    <t>Sao Joao do Manteninha</t>
  </si>
  <si>
    <t>Sao Joao do Oriente</t>
  </si>
  <si>
    <t>Sao Joao Evangelista</t>
  </si>
  <si>
    <t>Sao Joao Nepomuceno</t>
  </si>
  <si>
    <t>Sao Joaquim de Bicas</t>
  </si>
  <si>
    <t>Sao Miguel do Anta</t>
  </si>
  <si>
    <t>Sao Pedro da Uniao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</si>
  <si>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</si>
  <si>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</si>
  <si>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</si>
  <si>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</si>
  <si>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</si>
  <si>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</si>
  <si>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</si>
  <si>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</si>
  <si>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Rio Preto</t>
  </si>
  <si>
    <t>Sao Sebastiao do Rio Verde</t>
  </si>
  <si>
    <t>Sao Tiago</t>
  </si>
  <si>
    <t>Sao Tomas de Aquino</t>
  </si>
  <si>
    <t>Sao Vicente de Minas</t>
  </si>
  <si>
    <t>Simao Pereira</t>
  </si>
  <si>
    <t>Uniao de Minas</t>
  </si>
  <si>
    <t>Varjao de Minas</t>
  </si>
  <si>
    <t>Andrelandia</t>
  </si>
  <si>
    <t>Angelandia</t>
  </si>
  <si>
    <t>Uberlandia</t>
  </si>
  <si>
    <t>Brasilandia de Minas</t>
  </si>
  <si>
    <t>Cipotanea</t>
  </si>
  <si>
    <t>Cordislandia</t>
  </si>
  <si>
    <t>Crucilandia</t>
  </si>
  <si>
    <t>Divinolandia de Minas</t>
  </si>
  <si>
    <t>Ewbank da Camara</t>
  </si>
  <si>
    <t>Felixlandia</t>
  </si>
  <si>
    <t>Funilandia</t>
  </si>
  <si>
    <t>Glaucilandia</t>
  </si>
  <si>
    <t>Guimarania</t>
  </si>
  <si>
    <t>Jesuania</t>
  </si>
  <si>
    <t>Jordania</t>
  </si>
  <si>
    <t>Luislandia</t>
  </si>
  <si>
    <t>Materlandia</t>
  </si>
  <si>
    <t>Miravania</t>
  </si>
  <si>
    <t>Montalvania</t>
  </si>
  <si>
    <t>Natalandia</t>
  </si>
  <si>
    <t>Orizania</t>
  </si>
  <si>
    <t>Paula Candido</t>
  </si>
  <si>
    <t>Silveirania</t>
  </si>
  <si>
    <t>Turvolandia</t>
  </si>
  <si>
    <t>Urucania</t>
  </si>
  <si>
    <t>Varzelandia</t>
  </si>
  <si>
    <t>Verdelandia</t>
  </si>
  <si>
    <t>Virgolandia</t>
  </si>
  <si>
    <t>Abaete</t>
  </si>
  <si>
    <t>Aimores</t>
  </si>
  <si>
    <t>Muriae</t>
  </si>
  <si>
    <t>Ataleia</t>
  </si>
  <si>
    <t>Caete</t>
  </si>
  <si>
    <t>Capitao Eneas</t>
  </si>
  <si>
    <t>Carmesia</t>
  </si>
  <si>
    <t>Cedro do Abaete</t>
  </si>
  <si>
    <t>Chale</t>
  </si>
  <si>
    <t>Divinesia</t>
  </si>
  <si>
    <t>Dom Silverio</t>
  </si>
  <si>
    <t>Dona Euzebia</t>
  </si>
  <si>
    <t>Durande</t>
  </si>
  <si>
    <t>Galileia</t>
  </si>
  <si>
    <t>Guape</t>
  </si>
  <si>
    <t>Guaranesia</t>
  </si>
  <si>
    <t>Guaxupe</t>
  </si>
  <si>
    <t>Ibirite</t>
  </si>
  <si>
    <t>Igarape</t>
  </si>
  <si>
    <t>Imbe de Minas</t>
  </si>
  <si>
    <t>Itaipe</t>
  </si>
  <si>
    <t>Itambe do Mato Dentro</t>
  </si>
  <si>
    <t>Joanesia</t>
  </si>
  <si>
    <t>Jose Raydan</t>
  </si>
  <si>
    <t>Maria da Fe</t>
  </si>
  <si>
    <t>Marlieria</t>
  </si>
  <si>
    <t>Natercia</t>
  </si>
  <si>
    <t>Nova Belem</t>
  </si>
  <si>
    <t>Passabem</t>
  </si>
  <si>
    <t>Pompeu</t>
  </si>
  <si>
    <t>Pote</t>
  </si>
  <si>
    <t>Santa Fe de Minas</t>
  </si>
  <si>
    <t>Santana do Garambeu</t>
  </si>
  <si>
    <t>Santana do Jacare</t>
  </si>
  <si>
    <t>Sao Felix de Minas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</si>
  <si>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</si>
  <si>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</si>
  <si>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</si>
  <si>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</si>
  <si>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</si>
  <si>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</si>
  <si>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</si>
  <si>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</si>
  <si>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</si>
  <si>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Tome das Letras</t>
  </si>
  <si>
    <t>Senador Jose Bento</t>
  </si>
  <si>
    <t>Senhora dos Remedios</t>
  </si>
  <si>
    <t>Serra dos Aimores</t>
  </si>
  <si>
    <t>Simonesia</t>
  </si>
  <si>
    <t>Frei Inocencio</t>
  </si>
  <si>
    <t>Merces</t>
  </si>
  <si>
    <t>Santa Efigenia de Minas</t>
  </si>
  <si>
    <t>Tres Marias</t>
  </si>
  <si>
    <t>Tres Pontas</t>
  </si>
  <si>
    <t>Patrocinio</t>
  </si>
  <si>
    <t>Alem Paraiba</t>
  </si>
  <si>
    <t>Sao Sebastiao do Paraiso</t>
  </si>
  <si>
    <t>Unai</t>
  </si>
  <si>
    <t>Bambui</t>
  </si>
  <si>
    <t>Brasilia de Minas</t>
  </si>
  <si>
    <t>Santa Rita do Sapucai</t>
  </si>
  <si>
    <t>Cambui</t>
  </si>
  <si>
    <t>Carai</t>
  </si>
  <si>
    <t>Caranaiba</t>
  </si>
  <si>
    <t>Carandai</t>
  </si>
  <si>
    <t>Carmo do Paranaiba</t>
  </si>
  <si>
    <t>Cruzilia</t>
  </si>
  <si>
    <t>Dionisio</t>
  </si>
  <si>
    <t>Espirito Santo do Dourado</t>
  </si>
  <si>
    <t>Felicio dos Santos</t>
  </si>
  <si>
    <t>Ibiai</t>
  </si>
  <si>
    <t>Icarai de Minas</t>
  </si>
  <si>
    <t>Ilicinea</t>
  </si>
  <si>
    <t>Ingai</t>
  </si>
  <si>
    <t>Irai de Minas</t>
  </si>
  <si>
    <t>Jacui</t>
  </si>
  <si>
    <t>Jaiba</t>
  </si>
  <si>
    <t>Japaraiba</t>
  </si>
  <si>
    <t>Jequitai</t>
  </si>
  <si>
    <t>Joaima</t>
  </si>
  <si>
    <t>Joaquim Felicio</t>
  </si>
  <si>
    <t>Juvenilia</t>
  </si>
  <si>
    <t>Mirai</t>
  </si>
  <si>
    <t>Olimpio Noronha</t>
  </si>
  <si>
    <t>Padre Paraiso</t>
  </si>
  <si>
    <t>Patrocinio do Muriae</t>
  </si>
  <si>
    <t>Rio Paranaiba</t>
  </si>
  <si>
    <t>Santana do Paraiso</t>
  </si>
  <si>
    <t>Sao Joao do Pacui</t>
  </si>
  <si>
    <t>Sao Joao do Paraiso</t>
  </si>
  <si>
    <t>Sapucai-Mirim</t>
  </si>
  <si>
    <t>Tapirai</t>
  </si>
  <si>
    <t>Ubai</t>
  </si>
  <si>
    <t>Verissimo</t>
  </si>
  <si>
    <t>Virginia</t>
  </si>
  <si>
    <t>Alpinopolis</t>
  </si>
  <si>
    <t>Alto Caparao</t>
  </si>
  <si>
    <t>Alvinopolis</t>
  </si>
  <si>
    <t>Divinopolis</t>
  </si>
  <si>
    <t>Teofilo Otoni</t>
  </si>
  <si>
    <t>Bertopolis</t>
  </si>
  <si>
    <t>Bonfinopolis de Minas</t>
  </si>
  <si>
    <t>Brasopolis</t>
  </si>
  <si>
    <t>Buenopolis</t>
  </si>
  <si>
    <t>Caetanopolis</t>
  </si>
  <si>
    <t>Caparao</t>
  </si>
  <si>
    <t>Capinopolis</t>
  </si>
  <si>
    <t>Capitolio</t>
  </si>
  <si>
    <t>Carmopolis de Minas</t>
  </si>
  <si>
    <t>Carvalhopolis</t>
  </si>
  <si>
    <t>Corrego Danta</t>
  </si>
  <si>
    <t>Corrego do Bom Jesus</t>
  </si>
  <si>
    <t>Corrego Fundo</t>
  </si>
  <si>
    <t>Corrego Novo</t>
  </si>
  <si>
    <t>Crisolita</t>
  </si>
  <si>
    <t>Delfinopolis</t>
  </si>
  <si>
    <t>Divisopolis</t>
  </si>
  <si>
    <t>Doresopolis</t>
  </si>
  <si>
    <t>Eloi Mendes</t>
  </si>
  <si>
    <t>Eugenopolis</t>
  </si>
  <si>
    <t>Francisco Badaro</t>
  </si>
  <si>
    <t>Franciscopolis</t>
  </si>
  <si>
    <t>Indianopolis</t>
  </si>
  <si>
    <t>Josenopolis</t>
  </si>
  <si>
    <t>Marmelopolis</t>
  </si>
  <si>
    <t>Matipo</t>
  </si>
  <si>
    <t>Nova Modica</t>
  </si>
  <si>
    <t>Oratorios</t>
  </si>
  <si>
    <t>Palmopolis</t>
  </si>
  <si>
    <t>Paraisopolis</t>
  </si>
  <si>
    <t>Pedrinopolis</t>
  </si>
  <si>
    <t>Pintopolis</t>
  </si>
  <si>
    <t>Sabinopolis</t>
  </si>
  <si>
    <t>Santa Vitoria</t>
  </si>
  <si>
    <t>Santo Hipolito</t>
  </si>
  <si>
    <t>Sao Francisco do Gloria</t>
  </si>
  <si>
    <t>Sao Joao Batista do Gloria</t>
  </si>
  <si>
    <t>Serranopolis de Minas</t>
  </si>
  <si>
    <t>Silvianopolis</t>
  </si>
  <si>
    <t>Timoteo</t>
  </si>
  <si>
    <t>Virginopolis</t>
  </si>
  <si>
    <t>Antonio Carlos</t>
  </si>
  <si>
    <t>Antonio Dias</t>
  </si>
  <si>
    <t>Antonio Prado de Minas</t>
  </si>
  <si>
    <t>Conego Marinho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</si>
  <si>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</si>
  <si>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</si>
  <si>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</si>
  <si>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</si>
  <si>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</si>
  <si>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</si>
  <si>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</si>
  <si>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</si>
  <si>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Perdoes</t>
  </si>
  <si>
    <t>Sao Joao das Missoes</t>
  </si>
  <si>
    <t>Araujos</t>
  </si>
  <si>
    <t>Bocaiuva</t>
  </si>
  <si>
    <t>Itauna</t>
  </si>
  <si>
    <t>Braunas</t>
  </si>
  <si>
    <t>Cachoeira de Pajeu</t>
  </si>
  <si>
    <t>Janauba</t>
  </si>
  <si>
    <t>Chapada Gaucha</t>
  </si>
  <si>
    <t>Ibitiura de Minas</t>
  </si>
  <si>
    <t>Inhauma</t>
  </si>
  <si>
    <t>Ipuiuna</t>
  </si>
  <si>
    <t>Itau de Minas</t>
  </si>
  <si>
    <t>Pirauba</t>
  </si>
  <si>
    <t>Santa Barbara do Tugurio</t>
  </si>
  <si>
    <t>Papagaio</t>
  </si>
  <si>
    <t>Manhuacu</t>
  </si>
  <si>
    <t>Acucena</t>
  </si>
  <si>
    <t>Sao Lourenco</t>
  </si>
  <si>
    <t>Pocos de Caldas</t>
  </si>
  <si>
    <t>Vicosa</t>
  </si>
  <si>
    <t>Aracai</t>
  </si>
  <si>
    <t>Aracuai</t>
  </si>
  <si>
    <t>Boa Esperanca</t>
  </si>
  <si>
    <t>Careacu</t>
  </si>
  <si>
    <t>Claro dos Pocoes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</si>
  <si>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</si>
  <si>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</si>
  <si>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</si>
  <si>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</si>
  <si>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</si>
  <si>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</si>
  <si>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</si>
  <si>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</si>
  <si>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</si>
  <si>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Consolacao</t>
  </si>
  <si>
    <t>Coracao de Jesus</t>
  </si>
  <si>
    <t>Dom Vicoso</t>
  </si>
  <si>
    <t>Goncalves</t>
  </si>
  <si>
    <t>Ipiacu</t>
  </si>
  <si>
    <t>Itatiaiucu</t>
  </si>
  <si>
    <t>Jaguaracu</t>
  </si>
  <si>
    <t>Jose Goncalves de Minas</t>
  </si>
  <si>
    <t>Morro da Garca</t>
  </si>
  <si>
    <t>Onca de Pitangui</t>
  </si>
  <si>
    <t>Paraguacu</t>
  </si>
  <si>
    <t>Pecanha</t>
  </si>
  <si>
    <t>Pirangucu</t>
  </si>
  <si>
    <t>Poco Fundo</t>
  </si>
  <si>
    <t>Santa Maria do Suacui</t>
  </si>
  <si>
    <t>Santana do Manhuacu</t>
  </si>
  <si>
    <t>Sao Bras do Suacui</t>
  </si>
  <si>
    <t>Sao Goncalo do Abaete</t>
  </si>
  <si>
    <t>Sao Goncalo do Para</t>
  </si>
  <si>
    <t>Sao Goncalo do Rio Abaixo</t>
  </si>
  <si>
    <t>Sao Goncalo do Rio Preto</t>
  </si>
  <si>
    <t>Sao Goncalo do Sapucai</t>
  </si>
  <si>
    <t>Sao Joao do Manhuacu</t>
  </si>
  <si>
    <t>Sao Pedro do Suacui</t>
  </si>
  <si>
    <t>Senador Modestino Goncalves</t>
  </si>
  <si>
    <t>Taquaracu de Minas</t>
  </si>
  <si>
    <t>Tres Coracoes</t>
  </si>
  <si>
    <t>NÚMERO DE FORMALIZAÇÃO DO MEI POR MÊS - EM 2016</t>
  </si>
  <si>
    <t>LISTA DAS ATIVIDADES - EMPREENDEDOR INDIVIDUAL - MINAS GERAIS</t>
  </si>
  <si>
    <t>LISTA DAS ATIVIDADES - EMPREENDEDOR INDIVIDUAL - BRASIL</t>
  </si>
  <si>
    <t xml:space="preserve">DESCRIÇÃO </t>
  </si>
  <si>
    <t xml:space="preserve">CNAE </t>
  </si>
  <si>
    <t>%</t>
  </si>
  <si>
    <t>Comércio varejista de artigos do vestuário e acessórios</t>
  </si>
  <si>
    <t>Cabeleireiros</t>
  </si>
  <si>
    <t>Obras de alvenaria</t>
  </si>
  <si>
    <t>Bares e outros estabelecimentos especializados em servir bebidas</t>
  </si>
  <si>
    <t>Lanchonetes, casas de chá, de sucos e similares</t>
  </si>
  <si>
    <t>Comércio varejista de mercadorias em geral, com predominância de produtos alimentícios - minimercados, mercearias e armazéns</t>
  </si>
  <si>
    <t>Atividades de estética e outros serviços de cuidados com a beleza</t>
  </si>
  <si>
    <t>Instalação e manutenção elétrica</t>
  </si>
  <si>
    <t>Fornecimento de alimentos preparados preponderantemente para consumo domiciliar</t>
  </si>
  <si>
    <t>Serviços de pintura de edifícios em geral</t>
  </si>
  <si>
    <t>Comércio varejista de cosméticos, produtos de perfumaria e de higiene pessoal</t>
  </si>
  <si>
    <t>Comércio varejista de bebidas</t>
  </si>
  <si>
    <t>Serviços ambulantes de alimentação</t>
  </si>
  <si>
    <t>Promoção de vendas</t>
  </si>
  <si>
    <t>Transporte rodoviário de carga, exceto produtos perigosos e mudanças, municipal</t>
  </si>
  <si>
    <t>Serviços de manutenção e reparação mecânica de veículos automotores</t>
  </si>
  <si>
    <t>Serviços de organização de feiras, congressos, exposições e festas</t>
  </si>
  <si>
    <t>Reparação e manutenção de computadores e de equipamentos periféricos</t>
  </si>
  <si>
    <t>Confecção, sob medida, de peças do vestuário, exceto roupas íntimas</t>
  </si>
  <si>
    <t>Comércio varejista de produtos alimentícios em geral ou especializado em produtos alimentícios não especificados anteriormente</t>
  </si>
  <si>
    <t>Confecção de peças do vestuário, exceto roupas íntimas e as confeccionadas sob medida</t>
  </si>
  <si>
    <t>Restaurantes e similares</t>
  </si>
  <si>
    <t>Fabricação de artigos de serralheria, exceto esquadrias</t>
  </si>
  <si>
    <t>Comercio varejista de artigos de armarinho</t>
  </si>
  <si>
    <t>Fabricação de produtos diversos não especificados anteriormente</t>
  </si>
  <si>
    <t>Outras atividades de ensino não especificadas anteriormente</t>
  </si>
  <si>
    <t>Serviços de lavagem, lubrificação e polimento de veículos automotores</t>
  </si>
  <si>
    <t>Comércio varejista de outros produtos não especificados anteriormente</t>
  </si>
  <si>
    <t>Comercio varejista de artigos de cama, mesa e banho</t>
  </si>
  <si>
    <t>Fabricação de móveis com predominância de madeira</t>
  </si>
  <si>
    <t>Comércio varejista especializado de equipamentos e suprimentos de informática</t>
  </si>
  <si>
    <t>Serviços de entrega rápida</t>
  </si>
  <si>
    <t>Demais</t>
  </si>
  <si>
    <t>Lapidação de gemas</t>
  </si>
  <si>
    <t>Obras de acabamento em gesso e estuque</t>
  </si>
  <si>
    <t>Serviços de lanternagem ou funilaria e pintura de veículos automotores</t>
  </si>
  <si>
    <t>Comércio a varejo de peças e acessórios novos para veículos automotores</t>
  </si>
  <si>
    <t>Padaria e confeitaria com predominância de revenda</t>
  </si>
  <si>
    <t>Comércio varejista de carnes - açougues</t>
  </si>
  <si>
    <t>Comércio varejista de hortifrutigranjeiros</t>
  </si>
  <si>
    <t>Comércio varejista de materiais de construção em geral</t>
  </si>
  <si>
    <t>Comércio varejista de artigos de colchoaria</t>
  </si>
  <si>
    <t>Comércio varejista de artigos de joalheria</t>
  </si>
  <si>
    <t>Comércio varejista de gás liqüefeito de petróleo (GLP)</t>
  </si>
  <si>
    <t>Comércio varejista de suvenires, bijuterias e artesanatos</t>
  </si>
  <si>
    <t>Serviço de táxi</t>
  </si>
  <si>
    <t>Marketing direto</t>
  </si>
  <si>
    <t>Atividades de produção de fotografias, exceto aérea e submarina</t>
  </si>
  <si>
    <t>Ensino de arte e cultura não especificado anteriormente</t>
  </si>
  <si>
    <t>Treinamento em desenvolvimento profissional e gerencial</t>
  </si>
  <si>
    <t>Produção musical</t>
  </si>
  <si>
    <t>Serviços domésticos</t>
  </si>
  <si>
    <t>LISTA DAS ATIVIDADES - EMPREENDEDOR INDIVIDUAL - BELO HORIZONTE</t>
  </si>
  <si>
    <t>LISTA DAS ATIVIDADES - EMPREENDEDOR INDIVIDUAL - UBERABA</t>
  </si>
  <si>
    <t>LISTA DAS ATIVIDADES - EMPREENDEDOR INDIVIDUAL - TEÓFILO OTONI</t>
  </si>
  <si>
    <t>LISTA DAS ATIVIDADES - EMPREENDEDOR INDIVIDUAL - JUIZ DE FORA</t>
  </si>
  <si>
    <t>LISTA DAS ATIVIDADES - EMPREENDEDOR INDIVIDUAL - PARACATU</t>
  </si>
  <si>
    <t>LISTA DAS ATIVIDADES - EMPREENDEDOR INDIVIDUAL - MONTES CLAROS</t>
  </si>
  <si>
    <t>LISTA DAS ATIVIDADES - EMPREENDEDOR INDIVIDUAL - IPATINGA</t>
  </si>
  <si>
    <t>LISTA DAS ATIVIDADES - EMPREENDEDOR INDIVIDUAL - VARGINHA</t>
  </si>
  <si>
    <t>Teófilo Otoni</t>
  </si>
  <si>
    <t>Montes Claros]</t>
  </si>
  <si>
    <t>Alto Paraopeba e Inconfidentes</t>
  </si>
  <si>
    <t>Das Indústrias</t>
  </si>
  <si>
    <t>Grande Belo Horizonte</t>
  </si>
  <si>
    <t>Divinópolis</t>
  </si>
  <si>
    <t>Centro-Oeste e Sudoeste</t>
  </si>
  <si>
    <t>Itaúna</t>
  </si>
  <si>
    <t>São Sebastião do Paraíso</t>
  </si>
  <si>
    <t>Araçuaí</t>
  </si>
  <si>
    <t>Guanhães</t>
  </si>
  <si>
    <t>Chapada de Minas</t>
  </si>
  <si>
    <t>Unaí</t>
  </si>
  <si>
    <t>Grande Sertão Veredas</t>
  </si>
  <si>
    <t>Januária</t>
  </si>
  <si>
    <t>Alto Rio Pardo</t>
  </si>
  <si>
    <t>Serra Geral</t>
  </si>
  <si>
    <t>Aimorés</t>
  </si>
  <si>
    <t>Rio Doce e Vale do Aço</t>
  </si>
  <si>
    <t>João Monlevade</t>
  </si>
  <si>
    <t>Vale do Aço</t>
  </si>
  <si>
    <t>Itajubá</t>
  </si>
  <si>
    <t>Mantiqueira</t>
  </si>
  <si>
    <t>Poços de Caldas</t>
  </si>
  <si>
    <t>Vale da Eletrônica</t>
  </si>
  <si>
    <t>Araxá</t>
  </si>
  <si>
    <t>Triângulo e Alto Paranaíba</t>
  </si>
  <si>
    <t>Uberlândia</t>
  </si>
  <si>
    <t>Patrocínio</t>
  </si>
  <si>
    <t>Zona da Mata e Vertentes</t>
  </si>
  <si>
    <t>São João Del Rei</t>
  </si>
  <si>
    <t>Ubá</t>
  </si>
  <si>
    <t>Muriaé</t>
  </si>
  <si>
    <t>Manhuaçu</t>
  </si>
  <si>
    <t>Viçosa</t>
  </si>
  <si>
    <t>MUNICÍPIO</t>
  </si>
  <si>
    <t>CENTRO-OESTE E SUDOESTE</t>
  </si>
  <si>
    <t>RIO DOCE E VALE DO AÇO</t>
  </si>
  <si>
    <t>TRIÂNGULO E ALTO PARANAÍBA</t>
  </si>
  <si>
    <t>ZONA DA MATA E VERTENTES</t>
  </si>
  <si>
    <t>REGIONAL CENTRO-OESTE E SUDOESTE</t>
  </si>
  <si>
    <t>REGIONAL JEQUITINHONHA e MUCURI</t>
  </si>
  <si>
    <t>REGIONAL RIO DOCE E VALE DO AÇO</t>
  </si>
  <si>
    <t>REGIONAL TRIÂNGULO e ALTO PARANAÍBA</t>
  </si>
  <si>
    <t>REGIONAL ZONA DA MATA E VERTENTES</t>
  </si>
  <si>
    <t>LISTA DAS ATIVIDADES - EMPREENDEDOR INDIVIDUAL - DIVINÓPOLIS</t>
  </si>
  <si>
    <t>Data da atualização 12/11/2016</t>
  </si>
  <si>
    <t>Facção de peças do vestuário, exceto roupas íntimas</t>
  </si>
  <si>
    <t>Comércio varejista de animais vivos e de artigos e alimentos para animais de estimação</t>
  </si>
  <si>
    <t>Transporte rodoviário de carga, exceto produtos perigosos e mudanças, intermunicipal, interestadual e internacional</t>
  </si>
  <si>
    <t>DADOS DO MEI EM 31/10/2016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</si>
</sst>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[$R$-416]&quot; &quot;#,##0.00;[Red]&quot;-&quot;[$R$-416]&quot; &quot;#,##0.00"/>
    <numFmt numFmtId="167" formatCode="[$-416]General"/>
  </numFmts>
  <fonts count="6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Arial Black"/>
      <family val="2"/>
    </font>
    <font>
      <b/>
      <sz val="8"/>
      <color rgb="FF89898B"/>
      <name val="Verdana"/>
      <family val="2"/>
    </font>
    <font>
      <sz val="9"/>
      <color theme="1"/>
      <name val="Verdana"/>
      <family val="2"/>
    </font>
    <font>
      <b/>
      <sz val="8.5"/>
      <color rgb="FF333333"/>
      <name val="Verdana"/>
      <family val="2"/>
    </font>
    <font>
      <b/>
      <sz val="11"/>
      <color rgb="FF000000"/>
      <name val="Verdana"/>
      <family val="2"/>
    </font>
    <font>
      <sz val="11"/>
      <color rgb="FF333333"/>
      <name val="Verdana"/>
      <family val="2"/>
    </font>
    <font>
      <sz val="11"/>
      <name val="Calibri"/>
      <family val="2"/>
      <scheme val="minor"/>
    </font>
    <font>
      <b/>
      <sz val="12"/>
      <color theme="0"/>
      <name val="Arial Black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0"/>
      <color theme="1"/>
      <name val="Arial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sz val="11"/>
      <color rgb="FF000000"/>
      <name val="Calibri"/>
      <family val="2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11"/>
      <color rgb="FF333333"/>
      <name val="Calibri"/>
      <family val="2"/>
    </font>
    <font>
      <b/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6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C6DD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8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4C0C9"/>
      </bottom>
      <diagonal/>
    </border>
    <border>
      <left/>
      <right/>
      <top/>
      <bottom style="medium">
        <color rgb="FFC4C0C9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9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7" applyNumberFormat="0" applyAlignment="0" applyProtection="0"/>
    <xf numFmtId="0" fontId="7" fillId="22" borderId="8" applyNumberFormat="0" applyAlignment="0" applyProtection="0"/>
    <xf numFmtId="0" fontId="8" fillId="0" borderId="9" applyNumberFormat="0" applyFill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9" fillId="29" borderId="7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0" applyNumberFormat="0" applyFont="0" applyAlignment="0" applyProtection="0"/>
    <xf numFmtId="0" fontId="12" fillId="21" borderId="11" applyNumberFormat="0" applyAlignment="0" applyProtection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165" fontId="1" fillId="0" borderId="0" applyFont="0" applyFill="0" applyBorder="0" applyAlignment="0" applyProtection="0"/>
    <xf numFmtId="0" fontId="39" fillId="0" borderId="0"/>
    <xf numFmtId="0" fontId="53" fillId="0" borderId="33"/>
    <xf numFmtId="0" fontId="54" fillId="0" borderId="34"/>
    <xf numFmtId="0" fontId="55" fillId="0" borderId="35"/>
    <xf numFmtId="0" fontId="55" fillId="0" borderId="0"/>
    <xf numFmtId="0" fontId="42" fillId="43" borderId="0"/>
    <xf numFmtId="0" fontId="47" fillId="42" borderId="0"/>
    <xf numFmtId="0" fontId="48" fillId="61" borderId="0"/>
    <xf numFmtId="0" fontId="46" fillId="46" borderId="28"/>
    <xf numFmtId="0" fontId="50" fillId="55" borderId="32"/>
    <xf numFmtId="0" fontId="43" fillId="55" borderId="28"/>
    <xf numFmtId="0" fontId="45" fillId="0" borderId="30"/>
    <xf numFmtId="0" fontId="44" fillId="56" borderId="29"/>
    <xf numFmtId="0" fontId="51" fillId="0" borderId="0"/>
    <xf numFmtId="0" fontId="49" fillId="62" borderId="31"/>
    <xf numFmtId="0" fontId="52" fillId="0" borderId="0"/>
    <xf numFmtId="0" fontId="56" fillId="0" borderId="36"/>
    <xf numFmtId="0" fontId="41" fillId="57" borderId="0"/>
    <xf numFmtId="0" fontId="40" fillId="41" borderId="0"/>
    <xf numFmtId="0" fontId="40" fillId="47" borderId="0"/>
    <xf numFmtId="0" fontId="41" fillId="51" borderId="0"/>
    <xf numFmtId="0" fontId="41" fillId="58" borderId="0"/>
    <xf numFmtId="0" fontId="40" fillId="42" borderId="0"/>
    <xf numFmtId="0" fontId="40" fillId="48" borderId="0"/>
    <xf numFmtId="0" fontId="41" fillId="48" borderId="0"/>
    <xf numFmtId="0" fontId="41" fillId="59" borderId="0"/>
    <xf numFmtId="0" fontId="40" fillId="43" borderId="0"/>
    <xf numFmtId="0" fontId="40" fillId="49" borderId="0"/>
    <xf numFmtId="0" fontId="41" fillId="49" borderId="0"/>
    <xf numFmtId="0" fontId="41" fillId="52" borderId="0"/>
    <xf numFmtId="0" fontId="40" fillId="44" borderId="0"/>
    <xf numFmtId="0" fontId="40" fillId="44" borderId="0"/>
    <xf numFmtId="0" fontId="41" fillId="52" borderId="0"/>
    <xf numFmtId="0" fontId="41" fillId="53" borderId="0"/>
    <xf numFmtId="0" fontId="40" fillId="45" borderId="0"/>
    <xf numFmtId="0" fontId="40" fillId="47" borderId="0"/>
    <xf numFmtId="0" fontId="41" fillId="53" borderId="0"/>
    <xf numFmtId="0" fontId="41" fillId="60" borderId="0"/>
    <xf numFmtId="0" fontId="40" fillId="46" borderId="0"/>
    <xf numFmtId="0" fontId="40" fillId="50" borderId="0"/>
    <xf numFmtId="0" fontId="41" fillId="54" borderId="0"/>
    <xf numFmtId="0" fontId="40" fillId="41" borderId="0"/>
    <xf numFmtId="0" fontId="57" fillId="0" borderId="0">
      <alignment horizontal="center"/>
    </xf>
    <xf numFmtId="0" fontId="57" fillId="0" borderId="0">
      <alignment horizontal="center" textRotation="90"/>
    </xf>
    <xf numFmtId="0" fontId="58" fillId="0" borderId="0"/>
    <xf numFmtId="166" fontId="58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167" fontId="62" fillId="0" borderId="0"/>
  </cellStyleXfs>
  <cellXfs count="210">
    <xf numFmtId="0" fontId="0" fillId="0" borderId="0" xfId="0"/>
    <xf numFmtId="3" fontId="0" fillId="0" borderId="0" xfId="0" applyNumberFormat="1"/>
    <xf numFmtId="0" fontId="0" fillId="0" borderId="0" xfId="0" applyBorder="1"/>
    <xf numFmtId="10" fontId="0" fillId="0" borderId="0" xfId="0" applyNumberFormat="1"/>
    <xf numFmtId="10" fontId="0" fillId="0" borderId="0" xfId="0" applyNumberFormat="1" applyBorder="1"/>
    <xf numFmtId="0" fontId="0" fillId="0" borderId="0" xfId="0" applyFont="1" applyFill="1" applyBorder="1"/>
    <xf numFmtId="3" fontId="0" fillId="0" borderId="1" xfId="0" applyNumberFormat="1" applyFont="1" applyFill="1" applyBorder="1" applyAlignment="1">
      <alignment horizontal="center"/>
    </xf>
    <xf numFmtId="3" fontId="0" fillId="33" borderId="1" xfId="0" applyNumberFormat="1" applyFont="1" applyFill="1" applyBorder="1" applyAlignment="1">
      <alignment horizontal="center"/>
    </xf>
    <xf numFmtId="10" fontId="19" fillId="33" borderId="0" xfId="0" applyNumberFormat="1" applyFont="1" applyFill="1" applyBorder="1" applyAlignment="1">
      <alignment horizontal="center" vertical="center" textRotation="90"/>
    </xf>
    <xf numFmtId="0" fontId="0" fillId="0" borderId="0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/>
    </xf>
    <xf numFmtId="0" fontId="0" fillId="0" borderId="0" xfId="0"/>
    <xf numFmtId="0" fontId="19" fillId="0" borderId="0" xfId="0" applyFont="1" applyAlignment="1">
      <alignment horizontal="center"/>
    </xf>
    <xf numFmtId="3" fontId="20" fillId="34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2" fillId="0" borderId="0" xfId="0" applyFont="1" applyFill="1" applyBorder="1" applyAlignment="1">
      <alignment horizontal="right" wrapText="1"/>
    </xf>
    <xf numFmtId="0" fontId="0" fillId="33" borderId="0" xfId="0" applyFill="1"/>
    <xf numFmtId="0" fontId="22" fillId="33" borderId="0" xfId="0" applyFont="1" applyFill="1" applyBorder="1" applyAlignment="1">
      <alignment horizontal="right" wrapText="1"/>
    </xf>
    <xf numFmtId="3" fontId="20" fillId="34" borderId="1" xfId="0" applyNumberFormat="1" applyFont="1" applyFill="1" applyBorder="1" applyAlignment="1">
      <alignment horizontal="center"/>
    </xf>
    <xf numFmtId="10" fontId="0" fillId="33" borderId="0" xfId="0" applyNumberFormat="1" applyFill="1" applyBorder="1"/>
    <xf numFmtId="10" fontId="0" fillId="33" borderId="0" xfId="0" applyNumberFormat="1" applyFill="1"/>
    <xf numFmtId="0" fontId="22" fillId="33" borderId="1" xfId="0" applyFont="1" applyFill="1" applyBorder="1" applyAlignment="1">
      <alignment horizontal="left" vertical="center" wrapText="1"/>
    </xf>
    <xf numFmtId="3" fontId="19" fillId="0" borderId="1" xfId="0" applyNumberFormat="1" applyFont="1" applyBorder="1"/>
    <xf numFmtId="10" fontId="19" fillId="33" borderId="0" xfId="0" applyNumberFormat="1" applyFont="1" applyFill="1" applyBorder="1"/>
    <xf numFmtId="0" fontId="22" fillId="33" borderId="0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center"/>
    </xf>
    <xf numFmtId="3" fontId="22" fillId="33" borderId="1" xfId="0" applyNumberFormat="1" applyFont="1" applyFill="1" applyBorder="1" applyAlignment="1">
      <alignment horizontal="right" wrapText="1"/>
    </xf>
    <xf numFmtId="10" fontId="0" fillId="0" borderId="1" xfId="0" applyNumberFormat="1" applyBorder="1"/>
    <xf numFmtId="0" fontId="22" fillId="33" borderId="1" xfId="0" applyFont="1" applyFill="1" applyBorder="1" applyAlignment="1">
      <alignment horizontal="right" wrapText="1"/>
    </xf>
    <xf numFmtId="0" fontId="24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3" fillId="3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20" fillId="34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164" fontId="3" fillId="0" borderId="1" xfId="37" applyNumberFormat="1" applyFont="1" applyBorder="1"/>
    <xf numFmtId="3" fontId="26" fillId="35" borderId="1" xfId="0" applyNumberFormat="1" applyFont="1" applyFill="1" applyBorder="1" applyAlignment="1">
      <alignment horizontal="right" wrapText="1"/>
    </xf>
    <xf numFmtId="10" fontId="19" fillId="35" borderId="1" xfId="0" applyNumberFormat="1" applyFont="1" applyFill="1" applyBorder="1"/>
    <xf numFmtId="0" fontId="0" fillId="0" borderId="0" xfId="0" applyAlignment="1">
      <alignment horizontal="center"/>
    </xf>
    <xf numFmtId="164" fontId="3" fillId="0" borderId="0" xfId="37" applyNumberFormat="1" applyFont="1" applyBorder="1"/>
    <xf numFmtId="3" fontId="22" fillId="33" borderId="0" xfId="0" applyNumberFormat="1" applyFont="1" applyFill="1" applyBorder="1" applyAlignment="1">
      <alignment horizontal="right" wrapText="1"/>
    </xf>
    <xf numFmtId="10" fontId="27" fillId="34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3" fillId="35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30" fillId="0" borderId="0" xfId="0" applyFont="1"/>
    <xf numFmtId="0" fontId="31" fillId="36" borderId="18" xfId="0" applyFont="1" applyFill="1" applyBorder="1" applyAlignment="1">
      <alignment horizontal="center" vertical="center" wrapText="1"/>
    </xf>
    <xf numFmtId="0" fontId="31" fillId="36" borderId="19" xfId="0" applyFont="1" applyFill="1" applyBorder="1" applyAlignment="1">
      <alignment horizontal="center" vertical="center" wrapText="1"/>
    </xf>
    <xf numFmtId="0" fontId="32" fillId="36" borderId="20" xfId="0" applyFont="1" applyFill="1" applyBorder="1" applyAlignment="1">
      <alignment wrapText="1"/>
    </xf>
    <xf numFmtId="3" fontId="32" fillId="36" borderId="21" xfId="0" applyNumberFormat="1" applyFont="1" applyFill="1" applyBorder="1" applyAlignment="1">
      <alignment horizontal="right" wrapText="1"/>
    </xf>
    <xf numFmtId="0" fontId="22" fillId="37" borderId="22" xfId="0" applyFont="1" applyFill="1" applyBorder="1" applyAlignment="1">
      <alignment wrapText="1"/>
    </xf>
    <xf numFmtId="0" fontId="22" fillId="38" borderId="22" xfId="0" applyFont="1" applyFill="1" applyBorder="1" applyAlignment="1">
      <alignment wrapText="1"/>
    </xf>
    <xf numFmtId="3" fontId="22" fillId="38" borderId="23" xfId="0" applyNumberFormat="1" applyFont="1" applyFill="1" applyBorder="1" applyAlignment="1">
      <alignment horizontal="right" wrapText="1"/>
    </xf>
    <xf numFmtId="3" fontId="22" fillId="37" borderId="23" xfId="0" applyNumberFormat="1" applyFont="1" applyFill="1" applyBorder="1" applyAlignment="1">
      <alignment horizontal="right" wrapText="1"/>
    </xf>
    <xf numFmtId="0" fontId="25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vertical="center" wrapText="1"/>
    </xf>
    <xf numFmtId="0" fontId="23" fillId="35" borderId="1" xfId="0" applyFont="1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3" fontId="0" fillId="0" borderId="24" xfId="0" applyNumberFormat="1" applyBorder="1" applyAlignment="1">
      <alignment wrapText="1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31" fillId="36" borderId="0" xfId="0" applyFont="1" applyFill="1" applyBorder="1" applyAlignment="1">
      <alignment horizontal="center" vertical="center" wrapText="1"/>
    </xf>
    <xf numFmtId="0" fontId="22" fillId="37" borderId="0" xfId="0" applyFont="1" applyFill="1" applyBorder="1" applyAlignment="1">
      <alignment horizontal="right" wrapText="1"/>
    </xf>
    <xf numFmtId="0" fontId="22" fillId="38" borderId="0" xfId="0" applyFont="1" applyFill="1" applyBorder="1" applyAlignment="1">
      <alignment horizontal="right" wrapText="1"/>
    </xf>
    <xf numFmtId="3" fontId="22" fillId="38" borderId="0" xfId="0" applyNumberFormat="1" applyFont="1" applyFill="1" applyBorder="1" applyAlignment="1">
      <alignment horizontal="right" wrapText="1"/>
    </xf>
    <xf numFmtId="3" fontId="22" fillId="37" borderId="0" xfId="0" applyNumberFormat="1" applyFont="1" applyFill="1" applyBorder="1" applyAlignment="1">
      <alignment horizontal="right" wrapText="1"/>
    </xf>
    <xf numFmtId="3" fontId="32" fillId="36" borderId="0" xfId="0" applyNumberFormat="1" applyFont="1" applyFill="1" applyBorder="1" applyAlignment="1">
      <alignment horizontal="right" wrapText="1"/>
    </xf>
    <xf numFmtId="0" fontId="31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wrapText="1"/>
    </xf>
    <xf numFmtId="0" fontId="32" fillId="36" borderId="25" xfId="0" applyFont="1" applyFill="1" applyBorder="1" applyAlignment="1">
      <alignment wrapText="1"/>
    </xf>
    <xf numFmtId="3" fontId="32" fillId="36" borderId="26" xfId="0" applyNumberFormat="1" applyFont="1" applyFill="1" applyBorder="1" applyAlignment="1">
      <alignment horizontal="right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0" fontId="22" fillId="0" borderId="23" xfId="0" applyFont="1" applyFill="1" applyBorder="1" applyAlignment="1">
      <alignment horizontal="right" wrapText="1"/>
    </xf>
    <xf numFmtId="3" fontId="22" fillId="0" borderId="23" xfId="0" applyNumberFormat="1" applyFont="1" applyFill="1" applyBorder="1" applyAlignment="1">
      <alignment horizontal="right" wrapText="1"/>
    </xf>
    <xf numFmtId="0" fontId="0" fillId="0" borderId="0" xfId="0"/>
    <xf numFmtId="3" fontId="0" fillId="0" borderId="0" xfId="0" applyNumberForma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3" fontId="19" fillId="0" borderId="1" xfId="0" applyNumberFormat="1" applyFont="1" applyBorder="1" applyAlignment="1">
      <alignment wrapText="1"/>
    </xf>
    <xf numFmtId="10" fontId="0" fillId="33" borderId="1" xfId="0" applyNumberFormat="1" applyFont="1" applyFill="1" applyBorder="1" applyAlignment="1">
      <alignment vertical="center"/>
    </xf>
    <xf numFmtId="0" fontId="0" fillId="0" borderId="0" xfId="0"/>
    <xf numFmtId="0" fontId="28" fillId="33" borderId="0" xfId="0" applyFont="1" applyFill="1" applyBorder="1" applyAlignment="1">
      <alignment vertical="center"/>
    </xf>
    <xf numFmtId="0" fontId="26" fillId="39" borderId="1" xfId="0" applyFont="1" applyFill="1" applyBorder="1" applyAlignment="1">
      <alignment horizontal="center" vertical="center" wrapText="1"/>
    </xf>
    <xf numFmtId="10" fontId="19" fillId="39" borderId="1" xfId="0" applyNumberFormat="1" applyFont="1" applyFill="1" applyBorder="1" applyAlignment="1">
      <alignment vertical="center"/>
    </xf>
    <xf numFmtId="0" fontId="19" fillId="39" borderId="1" xfId="0" applyFont="1" applyFill="1" applyBorder="1" applyAlignment="1">
      <alignment horizontal="center" vertical="center" wrapText="1"/>
    </xf>
    <xf numFmtId="3" fontId="33" fillId="0" borderId="0" xfId="0" applyNumberFormat="1" applyFont="1"/>
    <xf numFmtId="0" fontId="20" fillId="34" borderId="1" xfId="0" applyFont="1" applyFill="1" applyBorder="1" applyAlignment="1">
      <alignment horizontal="center" vertical="center"/>
    </xf>
    <xf numFmtId="10" fontId="34" fillId="33" borderId="1" xfId="0" applyNumberFormat="1" applyFont="1" applyFill="1" applyBorder="1" applyAlignment="1">
      <alignment vertical="center"/>
    </xf>
    <xf numFmtId="10" fontId="19" fillId="34" borderId="1" xfId="0" applyNumberFormat="1" applyFont="1" applyFill="1" applyBorder="1" applyAlignment="1">
      <alignment vertical="center"/>
    </xf>
    <xf numFmtId="10" fontId="23" fillId="39" borderId="1" xfId="0" applyNumberFormat="1" applyFont="1" applyFill="1" applyBorder="1" applyAlignment="1">
      <alignment vertical="center"/>
    </xf>
    <xf numFmtId="10" fontId="19" fillId="0" borderId="1" xfId="0" applyNumberFormat="1" applyFont="1" applyBorder="1" applyAlignment="1">
      <alignment vertical="center"/>
    </xf>
    <xf numFmtId="0" fontId="38" fillId="34" borderId="1" xfId="0" applyFont="1" applyFill="1" applyBorder="1" applyAlignment="1">
      <alignment horizontal="center"/>
    </xf>
    <xf numFmtId="10" fontId="38" fillId="34" borderId="1" xfId="0" applyNumberFormat="1" applyFont="1" applyFill="1" applyBorder="1" applyAlignment="1">
      <alignment horizontal="center" vertical="center"/>
    </xf>
    <xf numFmtId="0" fontId="23" fillId="39" borderId="1" xfId="0" applyFont="1" applyFill="1" applyBorder="1" applyAlignment="1">
      <alignment wrapText="1"/>
    </xf>
    <xf numFmtId="10" fontId="0" fillId="0" borderId="0" xfId="0" applyNumberFormat="1" applyBorder="1" applyAlignment="1">
      <alignment horizontal="center"/>
    </xf>
    <xf numFmtId="10" fontId="0" fillId="34" borderId="1" xfId="0" applyNumberFormat="1" applyFill="1" applyBorder="1"/>
    <xf numFmtId="3" fontId="38" fillId="34" borderId="1" xfId="0" applyNumberFormat="1" applyFont="1" applyFill="1" applyBorder="1" applyAlignment="1">
      <alignment horizontal="center" vertical="center"/>
    </xf>
    <xf numFmtId="10" fontId="38" fillId="33" borderId="0" xfId="0" applyNumberFormat="1" applyFont="1" applyFill="1" applyBorder="1" applyAlignment="1">
      <alignment horizontal="center" vertical="center"/>
    </xf>
    <xf numFmtId="3" fontId="0" fillId="33" borderId="0" xfId="0" applyNumberFormat="1" applyFill="1"/>
    <xf numFmtId="10" fontId="0" fillId="33" borderId="1" xfId="0" applyNumberFormat="1" applyFill="1" applyBorder="1"/>
    <xf numFmtId="0" fontId="19" fillId="39" borderId="1" xfId="0" applyFont="1" applyFill="1" applyBorder="1" applyAlignment="1">
      <alignment horizontal="center" vertical="center"/>
    </xf>
    <xf numFmtId="3" fontId="23" fillId="39" borderId="1" xfId="0" applyNumberFormat="1" applyFont="1" applyFill="1" applyBorder="1" applyAlignment="1">
      <alignment horizontal="center" wrapText="1"/>
    </xf>
    <xf numFmtId="3" fontId="19" fillId="34" borderId="1" xfId="0" applyNumberFormat="1" applyFont="1" applyFill="1" applyBorder="1" applyAlignment="1">
      <alignment horizontal="center" vertical="center"/>
    </xf>
    <xf numFmtId="10" fontId="19" fillId="34" borderId="1" xfId="0" applyNumberFormat="1" applyFont="1" applyFill="1" applyBorder="1" applyAlignment="1">
      <alignment horizontal="center" vertical="center"/>
    </xf>
    <xf numFmtId="10" fontId="19" fillId="33" borderId="0" xfId="0" applyNumberFormat="1" applyFont="1" applyFill="1" applyBorder="1" applyAlignment="1">
      <alignment vertical="center"/>
    </xf>
    <xf numFmtId="3" fontId="61" fillId="0" borderId="0" xfId="0" applyNumberFormat="1" applyFont="1"/>
    <xf numFmtId="3" fontId="0" fillId="0" borderId="0" xfId="0" applyNumberFormat="1" applyFont="1"/>
    <xf numFmtId="9" fontId="19" fillId="34" borderId="1" xfId="0" applyNumberFormat="1" applyFont="1" applyFill="1" applyBorder="1" applyAlignment="1">
      <alignment horizontal="center" vertical="center"/>
    </xf>
    <xf numFmtId="3" fontId="23" fillId="34" borderId="1" xfId="0" applyNumberFormat="1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center"/>
    </xf>
    <xf numFmtId="0" fontId="23" fillId="34" borderId="1" xfId="0" applyFont="1" applyFill="1" applyBorder="1" applyAlignment="1">
      <alignment horizontal="center" vertical="center"/>
    </xf>
    <xf numFmtId="10" fontId="23" fillId="34" borderId="1" xfId="0" applyNumberFormat="1" applyFont="1" applyFill="1" applyBorder="1" applyAlignment="1">
      <alignment horizontal="center" vertical="center"/>
    </xf>
    <xf numFmtId="0" fontId="23" fillId="39" borderId="1" xfId="0" applyFont="1" applyFill="1" applyBorder="1" applyAlignment="1">
      <alignment horizontal="center" vertical="center" wrapText="1"/>
    </xf>
    <xf numFmtId="0" fontId="23" fillId="39" borderId="1" xfId="0" applyFont="1" applyFill="1" applyBorder="1" applyAlignment="1">
      <alignment horizontal="center" vertical="center"/>
    </xf>
    <xf numFmtId="3" fontId="60" fillId="39" borderId="1" xfId="0" applyNumberFormat="1" applyFont="1" applyFill="1" applyBorder="1" applyAlignment="1">
      <alignment horizontal="center" wrapText="1"/>
    </xf>
    <xf numFmtId="0" fontId="0" fillId="0" borderId="1" xfId="0" applyBorder="1"/>
    <xf numFmtId="3" fontId="0" fillId="0" borderId="1" xfId="0" applyNumberFormat="1" applyBorder="1"/>
    <xf numFmtId="0" fontId="19" fillId="34" borderId="1" xfId="0" applyFont="1" applyFill="1" applyBorder="1" applyAlignment="1">
      <alignment horizontal="center" wrapText="1"/>
    </xf>
    <xf numFmtId="0" fontId="26" fillId="34" borderId="1" xfId="0" applyFont="1" applyFill="1" applyBorder="1" applyAlignment="1">
      <alignment horizontal="center" vertical="center" wrapText="1"/>
    </xf>
    <xf numFmtId="3" fontId="19" fillId="34" borderId="1" xfId="0" applyNumberFormat="1" applyFont="1" applyFill="1" applyBorder="1" applyAlignment="1">
      <alignment horizontal="center"/>
    </xf>
    <xf numFmtId="10" fontId="19" fillId="34" borderId="1" xfId="0" applyNumberFormat="1" applyFont="1" applyFill="1" applyBorder="1" applyAlignment="1">
      <alignment horizontal="center"/>
    </xf>
    <xf numFmtId="0" fontId="19" fillId="34" borderId="1" xfId="0" applyFont="1" applyFill="1" applyBorder="1" applyAlignment="1">
      <alignment horizontal="center"/>
    </xf>
    <xf numFmtId="0" fontId="19" fillId="34" borderId="1" xfId="0" applyFont="1" applyFill="1" applyBorder="1" applyAlignment="1">
      <alignment wrapText="1"/>
    </xf>
    <xf numFmtId="10" fontId="19" fillId="34" borderId="1" xfId="0" applyNumberFormat="1" applyFont="1" applyFill="1" applyBorder="1" applyAlignment="1">
      <alignment horizontal="center" vertical="center" wrapText="1"/>
    </xf>
    <xf numFmtId="3" fontId="60" fillId="34" borderId="1" xfId="0" applyNumberFormat="1" applyFont="1" applyFill="1" applyBorder="1" applyAlignment="1">
      <alignment horizontal="center" wrapText="1"/>
    </xf>
    <xf numFmtId="10" fontId="0" fillId="34" borderId="1" xfId="0" applyNumberFormat="1" applyFont="1" applyFill="1" applyBorder="1" applyAlignment="1">
      <alignment horizontal="center" vertical="center"/>
    </xf>
    <xf numFmtId="0" fontId="0" fillId="3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 applyBorder="1"/>
    <xf numFmtId="4" fontId="0" fillId="0" borderId="0" xfId="0" applyNumberFormat="1"/>
    <xf numFmtId="0" fontId="22" fillId="33" borderId="0" xfId="0" applyNumberFormat="1" applyFont="1" applyFill="1" applyBorder="1" applyAlignment="1">
      <alignment wrapText="1"/>
    </xf>
    <xf numFmtId="3" fontId="60" fillId="34" borderId="0" xfId="0" applyNumberFormat="1" applyFont="1" applyFill="1" applyBorder="1" applyAlignment="1">
      <alignment horizontal="right" wrapText="1"/>
    </xf>
    <xf numFmtId="10" fontId="19" fillId="34" borderId="0" xfId="0" applyNumberFormat="1" applyFont="1" applyFill="1" applyBorder="1"/>
    <xf numFmtId="0" fontId="0" fillId="33" borderId="1" xfId="0" applyFont="1" applyFill="1" applyBorder="1" applyAlignment="1">
      <alignment wrapText="1"/>
    </xf>
    <xf numFmtId="10" fontId="0" fillId="33" borderId="1" xfId="0" applyNumberFormat="1" applyFont="1" applyFill="1" applyBorder="1" applyAlignment="1">
      <alignment horizontal="center" vertical="center"/>
    </xf>
    <xf numFmtId="0" fontId="0" fillId="3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33" borderId="1" xfId="0" applyFont="1" applyFill="1" applyBorder="1" applyAlignment="1">
      <alignment horizontal="left" vertical="center"/>
    </xf>
    <xf numFmtId="0" fontId="19" fillId="34" borderId="1" xfId="0" applyFont="1" applyFill="1" applyBorder="1" applyAlignment="1">
      <alignment horizontal="left" vertical="center" wrapText="1"/>
    </xf>
    <xf numFmtId="3" fontId="63" fillId="0" borderId="0" xfId="0" applyNumberFormat="1" applyFont="1"/>
    <xf numFmtId="0" fontId="60" fillId="0" borderId="0" xfId="0" applyFont="1" applyBorder="1" applyAlignment="1">
      <alignment horizontal="center" vertical="center"/>
    </xf>
    <xf numFmtId="0" fontId="0" fillId="33" borderId="0" xfId="0" applyFont="1" applyFill="1" applyBorder="1"/>
    <xf numFmtId="0" fontId="64" fillId="33" borderId="1" xfId="0" applyFont="1" applyFill="1" applyBorder="1" applyAlignment="1">
      <alignment horizontal="center" vertical="center" wrapText="1"/>
    </xf>
    <xf numFmtId="3" fontId="64" fillId="33" borderId="1" xfId="0" applyNumberFormat="1" applyFont="1" applyFill="1" applyBorder="1" applyAlignment="1">
      <alignment horizontal="center" vertical="center" wrapText="1"/>
    </xf>
    <xf numFmtId="0" fontId="65" fillId="33" borderId="1" xfId="0" applyFont="1" applyFill="1" applyBorder="1"/>
    <xf numFmtId="0" fontId="65" fillId="0" borderId="1" xfId="0" applyFont="1" applyBorder="1"/>
    <xf numFmtId="10" fontId="65" fillId="33" borderId="1" xfId="0" applyNumberFormat="1" applyFont="1" applyFill="1" applyBorder="1"/>
    <xf numFmtId="3" fontId="67" fillId="34" borderId="1" xfId="0" applyNumberFormat="1" applyFont="1" applyFill="1" applyBorder="1" applyAlignment="1">
      <alignment horizontal="center" vertical="center"/>
    </xf>
    <xf numFmtId="10" fontId="67" fillId="34" borderId="1" xfId="0" applyNumberFormat="1" applyFont="1" applyFill="1" applyBorder="1" applyAlignment="1">
      <alignment vertical="center"/>
    </xf>
    <xf numFmtId="10" fontId="65" fillId="34" borderId="1" xfId="0" applyNumberFormat="1" applyFont="1" applyFill="1" applyBorder="1"/>
    <xf numFmtId="0" fontId="40" fillId="33" borderId="1" xfId="0" applyFont="1" applyFill="1" applyBorder="1" applyAlignment="1">
      <alignment horizontal="center" vertical="center" wrapText="1"/>
    </xf>
    <xf numFmtId="3" fontId="40" fillId="33" borderId="1" xfId="0" applyNumberFormat="1" applyFont="1" applyFill="1" applyBorder="1" applyAlignment="1">
      <alignment horizontal="center" vertical="center" wrapText="1"/>
    </xf>
    <xf numFmtId="3" fontId="0" fillId="33" borderId="1" xfId="0" applyNumberFormat="1" applyFont="1" applyFill="1" applyBorder="1" applyAlignment="1">
      <alignment horizontal="right" wrapText="1"/>
    </xf>
    <xf numFmtId="3" fontId="0" fillId="33" borderId="1" xfId="0" applyNumberFormat="1" applyFont="1" applyFill="1" applyBorder="1" applyAlignment="1">
      <alignment horizontal="right" vertical="center"/>
    </xf>
    <xf numFmtId="3" fontId="0" fillId="0" borderId="5" xfId="0" applyNumberFormat="1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3" fontId="19" fillId="39" borderId="5" xfId="0" applyNumberFormat="1" applyFont="1" applyFill="1" applyBorder="1" applyAlignment="1">
      <alignment horizontal="center"/>
    </xf>
    <xf numFmtId="3" fontId="19" fillId="39" borderId="3" xfId="0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0" fontId="19" fillId="39" borderId="1" xfId="0" applyFont="1" applyFill="1" applyBorder="1" applyAlignment="1">
      <alignment horizontal="center" vertical="center"/>
    </xf>
    <xf numFmtId="0" fontId="19" fillId="39" borderId="5" xfId="0" applyFont="1" applyFill="1" applyBorder="1" applyAlignment="1">
      <alignment horizontal="center" vertical="center"/>
    </xf>
    <xf numFmtId="0" fontId="19" fillId="39" borderId="3" xfId="0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37" fillId="0" borderId="0" xfId="0" applyFont="1" applyAlignment="1">
      <alignment horizontal="center"/>
    </xf>
    <xf numFmtId="0" fontId="35" fillId="4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20" fillId="34" borderId="5" xfId="0" applyFont="1" applyFill="1" applyBorder="1" applyAlignment="1">
      <alignment horizontal="center" vertical="center" wrapText="1"/>
    </xf>
    <xf numFmtId="0" fontId="20" fillId="34" borderId="27" xfId="0" applyFont="1" applyFill="1" applyBorder="1" applyAlignment="1">
      <alignment horizontal="center" vertical="center" wrapText="1"/>
    </xf>
    <xf numFmtId="0" fontId="20" fillId="34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66" fillId="34" borderId="1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60" fillId="0" borderId="1" xfId="0" applyFont="1" applyBorder="1" applyAlignment="1">
      <alignment horizontal="left" vertical="center"/>
    </xf>
    <xf numFmtId="0" fontId="20" fillId="34" borderId="1" xfId="0" applyFont="1" applyFill="1" applyBorder="1" applyAlignment="1">
      <alignment horizontal="center"/>
    </xf>
    <xf numFmtId="0" fontId="7" fillId="63" borderId="1" xfId="0" applyFont="1" applyFill="1" applyBorder="1" applyAlignment="1">
      <alignment horizontal="center" wrapText="1"/>
    </xf>
    <xf numFmtId="0" fontId="19" fillId="34" borderId="0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6" fillId="35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36" fillId="0" borderId="6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3" fillId="35" borderId="5" xfId="0" applyFont="1" applyFill="1" applyBorder="1" applyAlignment="1">
      <alignment horizontal="center" vertical="center" wrapText="1"/>
    </xf>
    <xf numFmtId="0" fontId="23" fillId="35" borderId="3" xfId="0" applyFont="1" applyFill="1" applyBorder="1" applyAlignment="1">
      <alignment horizontal="center" vertical="center" wrapText="1"/>
    </xf>
    <xf numFmtId="0" fontId="23" fillId="35" borderId="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3" fillId="35" borderId="4" xfId="0" applyFont="1" applyFill="1" applyBorder="1" applyAlignment="1">
      <alignment horizontal="center" vertical="center" wrapText="1"/>
    </xf>
    <xf numFmtId="0" fontId="23" fillId="35" borderId="2" xfId="0" applyFont="1" applyFill="1" applyBorder="1" applyAlignment="1">
      <alignment horizontal="center" vertical="center" wrapText="1"/>
    </xf>
  </cellXfs>
  <cellStyles count="98">
    <cellStyle name="20% - Ênfase1" xfId="1" builtinId="30" customBuiltin="1"/>
    <cellStyle name="20% - Ênfase1 2" xfId="65"/>
    <cellStyle name="20% - Ênfase2" xfId="2" builtinId="34" customBuiltin="1"/>
    <cellStyle name="20% - Ênfase2 2" xfId="69"/>
    <cellStyle name="20% - Ênfase3" xfId="3" builtinId="38" customBuiltin="1"/>
    <cellStyle name="20% - Ênfase3 2" xfId="73"/>
    <cellStyle name="20% - Ênfase4" xfId="4" builtinId="42" customBuiltin="1"/>
    <cellStyle name="20% - Ênfase4 2" xfId="77"/>
    <cellStyle name="20% - Ênfase5" xfId="5" builtinId="46" customBuiltin="1"/>
    <cellStyle name="20% - Ênfase5 2" xfId="81"/>
    <cellStyle name="20% - Ênfase6" xfId="6" builtinId="50" customBuiltin="1"/>
    <cellStyle name="20% - Ênfase6 2" xfId="85"/>
    <cellStyle name="40% - Ênfase1" xfId="7" builtinId="31" customBuiltin="1"/>
    <cellStyle name="40% - Ênfase1 2" xfId="66"/>
    <cellStyle name="40% - Ênfase2" xfId="8" builtinId="35" customBuiltin="1"/>
    <cellStyle name="40% - Ênfase2 2" xfId="70"/>
    <cellStyle name="40% - Ênfase3" xfId="9" builtinId="39" customBuiltin="1"/>
    <cellStyle name="40% - Ênfase3 2" xfId="74"/>
    <cellStyle name="40% - Ênfase4" xfId="10" builtinId="43" customBuiltin="1"/>
    <cellStyle name="40% - Ênfase4 2" xfId="78"/>
    <cellStyle name="40% - Ênfase5" xfId="11" builtinId="47" customBuiltin="1"/>
    <cellStyle name="40% - Ênfase5 2" xfId="82"/>
    <cellStyle name="40% - Ênfase6" xfId="12" builtinId="51" customBuiltin="1"/>
    <cellStyle name="40% - Ênfase6 2" xfId="86"/>
    <cellStyle name="60% - Ênfase1" xfId="13" builtinId="32" customBuiltin="1"/>
    <cellStyle name="60% - Ênfase1 2" xfId="67"/>
    <cellStyle name="60% - Ênfase2" xfId="14" builtinId="36" customBuiltin="1"/>
    <cellStyle name="60% - Ênfase2 2" xfId="71"/>
    <cellStyle name="60% - Ênfase3" xfId="15" builtinId="40" customBuiltin="1"/>
    <cellStyle name="60% - Ênfase3 2" xfId="75"/>
    <cellStyle name="60% - Ênfase4" xfId="16" builtinId="44" customBuiltin="1"/>
    <cellStyle name="60% - Ênfase4 2" xfId="79"/>
    <cellStyle name="60% - Ênfase5" xfId="17" builtinId="48" customBuiltin="1"/>
    <cellStyle name="60% - Ênfase5 2" xfId="83"/>
    <cellStyle name="60% - Ênfase6" xfId="18" builtinId="52" customBuiltin="1"/>
    <cellStyle name="60% - Ênfase6 2" xfId="87"/>
    <cellStyle name="Bom" xfId="19" builtinId="26" customBuiltin="1"/>
    <cellStyle name="Bom 2" xfId="52"/>
    <cellStyle name="Cálculo" xfId="20" builtinId="22" customBuiltin="1"/>
    <cellStyle name="Cálculo 2" xfId="57"/>
    <cellStyle name="Célula de Verificação" xfId="21" builtinId="23" customBuiltin="1"/>
    <cellStyle name="Célula de Verificação 2" xfId="59"/>
    <cellStyle name="Célula Vinculada" xfId="22" builtinId="24" customBuiltin="1"/>
    <cellStyle name="Célula Vinculada 2" xfId="58"/>
    <cellStyle name="Ênfase1" xfId="23" builtinId="29" customBuiltin="1"/>
    <cellStyle name="Ênfase1 2" xfId="64"/>
    <cellStyle name="Ênfase2" xfId="24" builtinId="33" customBuiltin="1"/>
    <cellStyle name="Ênfase2 2" xfId="68"/>
    <cellStyle name="Ênfase3" xfId="25" builtinId="37" customBuiltin="1"/>
    <cellStyle name="Ênfase3 2" xfId="72"/>
    <cellStyle name="Ênfase4" xfId="26" builtinId="41" customBuiltin="1"/>
    <cellStyle name="Ênfase4 2" xfId="76"/>
    <cellStyle name="Ênfase5" xfId="27" builtinId="45" customBuiltin="1"/>
    <cellStyle name="Ênfase5 2" xfId="80"/>
    <cellStyle name="Ênfase6" xfId="28" builtinId="49" customBuiltin="1"/>
    <cellStyle name="Ênfase6 2" xfId="84"/>
    <cellStyle name="Entrada" xfId="29" builtinId="20" customBuiltin="1"/>
    <cellStyle name="Entrada 2" xfId="55"/>
    <cellStyle name="Excel_BuiltIn_20% - Ênfase1" xfId="88"/>
    <cellStyle name="Heading" xfId="89"/>
    <cellStyle name="Heading1" xfId="90"/>
    <cellStyle name="Incorreto" xfId="30" builtinId="27" customBuiltin="1"/>
    <cellStyle name="Incorreto 2" xfId="53"/>
    <cellStyle name="Neutra" xfId="31" builtinId="28" customBuiltin="1"/>
    <cellStyle name="Neutra 2" xfId="54"/>
    <cellStyle name="Normal" xfId="0" builtinId="0"/>
    <cellStyle name="Normal 2" xfId="32"/>
    <cellStyle name="Normal 2 2" xfId="33"/>
    <cellStyle name="Normal 2 3" xfId="34"/>
    <cellStyle name="Normal 2 4" xfId="96"/>
    <cellStyle name="Normal 2 5" xfId="47"/>
    <cellStyle name="Nota" xfId="35" builtinId="10" customBuiltin="1"/>
    <cellStyle name="Nota 2" xfId="61"/>
    <cellStyle name="Result" xfId="91"/>
    <cellStyle name="Result2" xfId="92"/>
    <cellStyle name="Saída" xfId="36" builtinId="21" customBuiltin="1"/>
    <cellStyle name="Saída 2" xfId="56"/>
    <cellStyle name="Separador de milhares 2" xfId="46"/>
    <cellStyle name="TableStyleLight1" xfId="97"/>
    <cellStyle name="Texto de Aviso" xfId="38" builtinId="11" customBuiltin="1"/>
    <cellStyle name="Texto de Aviso 2" xfId="60"/>
    <cellStyle name="Texto Explicativo" xfId="39" builtinId="53" customBuiltin="1"/>
    <cellStyle name="Texto Explicativo 2" xfId="62"/>
    <cellStyle name="Título" xfId="40" builtinId="15" customBuiltin="1"/>
    <cellStyle name="Título 1" xfId="41" builtinId="16" customBuiltin="1"/>
    <cellStyle name="Título 1 2" xfId="48"/>
    <cellStyle name="Título 2" xfId="42" builtinId="17" customBuiltin="1"/>
    <cellStyle name="Título 2 2" xfId="49"/>
    <cellStyle name="Título 3" xfId="43" builtinId="18" customBuiltin="1"/>
    <cellStyle name="Título 3 2" xfId="50"/>
    <cellStyle name="Título 4" xfId="44" builtinId="19" customBuiltin="1"/>
    <cellStyle name="Título 4 2" xfId="51"/>
    <cellStyle name="Título 5" xfId="93"/>
    <cellStyle name="Título 6" xfId="94"/>
    <cellStyle name="Título 7" xfId="95"/>
    <cellStyle name="Total" xfId="45" builtinId="25" customBuiltin="1"/>
    <cellStyle name="Total 2" xfId="63"/>
    <cellStyle name="Vírgula" xfId="3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GridLines="0" workbookViewId="0">
      <selection activeCell="K28" sqref="K28:K29"/>
    </sheetView>
  </sheetViews>
  <sheetFormatPr defaultColWidth="15.28515625" defaultRowHeight="15" customHeight="1"/>
  <cols>
    <col min="1" max="1" width="4.5703125" customWidth="1"/>
    <col min="2" max="2" width="7.5703125" customWidth="1"/>
    <col min="3" max="3" width="18.7109375" bestFit="1" customWidth="1"/>
    <col min="4" max="4" width="9.140625" bestFit="1" customWidth="1"/>
    <col min="5" max="5" width="15.28515625" customWidth="1"/>
    <col min="6" max="6" width="7.28515625" customWidth="1"/>
    <col min="7" max="7" width="16.85546875" bestFit="1" customWidth="1"/>
    <col min="8" max="8" width="14.85546875" bestFit="1" customWidth="1"/>
    <col min="9" max="9" width="10" bestFit="1" customWidth="1"/>
    <col min="10" max="10" width="4.7109375" customWidth="1"/>
    <col min="11" max="11" width="26.5703125" customWidth="1"/>
    <col min="12" max="12" width="14.85546875" bestFit="1" customWidth="1"/>
    <col min="13" max="13" width="8.140625" bestFit="1" customWidth="1"/>
    <col min="14" max="14" width="15.28515625" customWidth="1"/>
    <col min="15" max="15" width="9.85546875" customWidth="1"/>
    <col min="21" max="21" width="5.28515625" customWidth="1"/>
    <col min="24" max="24" width="27.85546875" customWidth="1"/>
  </cols>
  <sheetData>
    <row r="1" spans="1:18" ht="19.5" customHeight="1">
      <c r="A1" s="181" t="s">
        <v>2441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8" ht="15" customHeight="1">
      <c r="A2" s="185"/>
      <c r="B2" s="185"/>
      <c r="C2" s="185"/>
      <c r="D2" s="185"/>
      <c r="E2" s="185"/>
      <c r="F2" s="185"/>
      <c r="G2" s="185"/>
      <c r="H2" s="185"/>
      <c r="I2" s="185"/>
      <c r="J2" s="50"/>
      <c r="K2" s="91"/>
      <c r="L2" s="91"/>
      <c r="M2" s="91"/>
      <c r="N2" s="91"/>
      <c r="O2" s="91"/>
    </row>
    <row r="3" spans="1:18" ht="15" customHeight="1">
      <c r="A3" s="91"/>
      <c r="B3" s="182" t="s">
        <v>1463</v>
      </c>
      <c r="C3" s="182"/>
      <c r="D3" s="182"/>
      <c r="E3" s="182"/>
      <c r="F3" s="182"/>
      <c r="G3" s="182"/>
      <c r="H3" s="182"/>
      <c r="I3" s="182"/>
      <c r="J3" s="50"/>
      <c r="K3" s="182" t="s">
        <v>2325</v>
      </c>
      <c r="L3" s="182"/>
      <c r="M3" s="182"/>
      <c r="N3" s="182"/>
      <c r="O3" s="182"/>
    </row>
    <row r="4" spans="1:18" ht="15" customHeight="1">
      <c r="A4" s="91"/>
      <c r="B4" s="183" t="s">
        <v>43</v>
      </c>
      <c r="C4" s="183"/>
      <c r="D4" s="183"/>
      <c r="E4" s="91"/>
      <c r="F4" s="184" t="s">
        <v>1464</v>
      </c>
      <c r="G4" s="184"/>
      <c r="H4" s="184"/>
      <c r="I4" s="184"/>
      <c r="J4" s="91"/>
      <c r="K4" s="9"/>
      <c r="L4" s="5"/>
      <c r="M4" s="5"/>
      <c r="N4" s="5"/>
      <c r="O4" s="5"/>
      <c r="Q4" s="91"/>
      <c r="R4" s="91"/>
    </row>
    <row r="5" spans="1:18" ht="15" customHeight="1">
      <c r="A5" s="91"/>
      <c r="B5" s="123" t="s">
        <v>922</v>
      </c>
      <c r="C5" s="123" t="s">
        <v>1454</v>
      </c>
      <c r="D5" s="124" t="s">
        <v>47</v>
      </c>
      <c r="E5" s="91"/>
      <c r="F5" s="93" t="s">
        <v>922</v>
      </c>
      <c r="G5" s="93" t="s">
        <v>1454</v>
      </c>
      <c r="H5" s="111" t="s">
        <v>47</v>
      </c>
      <c r="I5" s="95" t="s">
        <v>50</v>
      </c>
      <c r="J5" s="91"/>
      <c r="K5" s="111" t="s">
        <v>1451</v>
      </c>
      <c r="L5" s="176" t="s">
        <v>28</v>
      </c>
      <c r="M5" s="176"/>
      <c r="N5" s="177" t="s">
        <v>29</v>
      </c>
      <c r="O5" s="178"/>
      <c r="R5" s="91"/>
    </row>
    <row r="6" spans="1:18" ht="15" customHeight="1">
      <c r="A6" s="91"/>
      <c r="B6" s="154" t="s">
        <v>0</v>
      </c>
      <c r="C6" s="155">
        <v>16172</v>
      </c>
      <c r="D6" s="98">
        <f>C6/$C$33</f>
        <v>2.4724641762537336E-3</v>
      </c>
      <c r="E6" s="91"/>
      <c r="F6" s="154" t="s">
        <v>25</v>
      </c>
      <c r="G6" s="155">
        <v>1680333</v>
      </c>
      <c r="H6" s="98">
        <f t="shared" ref="H6:H32" si="0">G6/$C$33</f>
        <v>0.25689853739036389</v>
      </c>
      <c r="I6" s="90">
        <f t="shared" ref="I6:I32" si="1">+H6</f>
        <v>0.25689853739036389</v>
      </c>
      <c r="J6" s="91"/>
      <c r="K6" s="6" t="s">
        <v>30</v>
      </c>
      <c r="L6" s="170">
        <v>11649</v>
      </c>
      <c r="M6" s="171"/>
      <c r="N6" s="179">
        <v>87221</v>
      </c>
      <c r="O6" s="180"/>
      <c r="Q6" s="91"/>
      <c r="R6" s="85"/>
    </row>
    <row r="7" spans="1:18" ht="15" customHeight="1">
      <c r="A7" s="91"/>
      <c r="B7" s="154" t="s">
        <v>1</v>
      </c>
      <c r="C7" s="155">
        <v>72488</v>
      </c>
      <c r="D7" s="98">
        <f t="shared" ref="D7:D33" si="2">C7/$C$33</f>
        <v>1.1082363542436349E-2</v>
      </c>
      <c r="E7" s="91"/>
      <c r="F7" s="154" t="s">
        <v>18</v>
      </c>
      <c r="G7" s="155">
        <v>801302</v>
      </c>
      <c r="H7" s="98">
        <f t="shared" si="0"/>
        <v>0.12250745049223777</v>
      </c>
      <c r="I7" s="90">
        <f t="shared" si="1"/>
        <v>0.12250745049223777</v>
      </c>
      <c r="J7" s="91"/>
      <c r="K7" s="6" t="s">
        <v>31</v>
      </c>
      <c r="L7" s="170">
        <v>8833</v>
      </c>
      <c r="M7" s="171"/>
      <c r="N7" s="166">
        <v>78801</v>
      </c>
      <c r="O7" s="167"/>
      <c r="Q7" s="91"/>
      <c r="R7" s="85"/>
    </row>
    <row r="8" spans="1:18" ht="15" customHeight="1">
      <c r="A8" s="91"/>
      <c r="B8" s="154" t="s">
        <v>2</v>
      </c>
      <c r="C8" s="155">
        <v>60288</v>
      </c>
      <c r="D8" s="98">
        <f t="shared" si="2"/>
        <v>9.2171605403156744E-3</v>
      </c>
      <c r="E8" s="91"/>
      <c r="F8" s="154" t="s">
        <v>10</v>
      </c>
      <c r="G8" s="155">
        <v>717479</v>
      </c>
      <c r="H8" s="98">
        <f t="shared" si="0"/>
        <v>0.10969212989824094</v>
      </c>
      <c r="I8" s="90">
        <f t="shared" si="1"/>
        <v>0.10969212989824094</v>
      </c>
      <c r="J8" s="91"/>
      <c r="K8" s="49" t="s">
        <v>32</v>
      </c>
      <c r="L8" s="172">
        <v>10457</v>
      </c>
      <c r="M8" s="173"/>
      <c r="N8" s="174">
        <v>93406</v>
      </c>
      <c r="O8" s="175"/>
      <c r="Q8" s="91"/>
      <c r="R8" s="85"/>
    </row>
    <row r="9" spans="1:18" ht="15" customHeight="1">
      <c r="A9" s="91"/>
      <c r="B9" s="154" t="s">
        <v>3</v>
      </c>
      <c r="C9" s="155">
        <v>13674</v>
      </c>
      <c r="D9" s="98">
        <f t="shared" si="2"/>
        <v>2.0905562172949268E-3</v>
      </c>
      <c r="E9" s="91"/>
      <c r="F9" s="154" t="s">
        <v>4</v>
      </c>
      <c r="G9" s="155">
        <v>390345</v>
      </c>
      <c r="H9" s="98">
        <f t="shared" si="0"/>
        <v>5.9678087365802851E-2</v>
      </c>
      <c r="I9" s="90">
        <f t="shared" si="1"/>
        <v>5.9678087365802851E-2</v>
      </c>
      <c r="J9" s="91"/>
      <c r="K9" s="6" t="s">
        <v>33</v>
      </c>
      <c r="L9" s="170">
        <v>8889</v>
      </c>
      <c r="M9" s="171"/>
      <c r="N9" s="166">
        <v>79782</v>
      </c>
      <c r="O9" s="167"/>
      <c r="Q9" s="91"/>
      <c r="R9" s="85"/>
    </row>
    <row r="10" spans="1:18" ht="15" customHeight="1">
      <c r="A10" s="91"/>
      <c r="B10" s="154" t="s">
        <v>4</v>
      </c>
      <c r="C10" s="155">
        <v>390345</v>
      </c>
      <c r="D10" s="98">
        <f t="shared" si="2"/>
        <v>5.9678087365802851E-2</v>
      </c>
      <c r="E10" s="91"/>
      <c r="F10" s="154" t="s">
        <v>22</v>
      </c>
      <c r="G10" s="155">
        <v>382430</v>
      </c>
      <c r="H10" s="98">
        <f t="shared" si="0"/>
        <v>5.8467998696804066E-2</v>
      </c>
      <c r="I10" s="90">
        <f t="shared" si="1"/>
        <v>5.8467998696804066E-2</v>
      </c>
      <c r="J10" s="91"/>
      <c r="K10" s="6" t="s">
        <v>34</v>
      </c>
      <c r="L10" s="170">
        <v>9889</v>
      </c>
      <c r="M10" s="171"/>
      <c r="N10" s="166">
        <v>90629</v>
      </c>
      <c r="O10" s="167"/>
      <c r="Q10" s="91"/>
      <c r="R10" s="85"/>
    </row>
    <row r="11" spans="1:18" ht="15" customHeight="1">
      <c r="A11" s="91"/>
      <c r="B11" s="154" t="s">
        <v>5</v>
      </c>
      <c r="C11" s="155">
        <v>211940</v>
      </c>
      <c r="D11" s="98">
        <f t="shared" si="2"/>
        <v>3.2402551169627522E-2</v>
      </c>
      <c r="E11" s="91"/>
      <c r="F11" s="154" t="s">
        <v>17</v>
      </c>
      <c r="G11" s="155">
        <v>370046</v>
      </c>
      <c r="H11" s="98">
        <f t="shared" si="0"/>
        <v>5.6574664764159607E-2</v>
      </c>
      <c r="I11" s="90">
        <f t="shared" si="1"/>
        <v>5.6574664764159607E-2</v>
      </c>
      <c r="J11" s="91"/>
      <c r="K11" s="6" t="s">
        <v>35</v>
      </c>
      <c r="L11" s="170">
        <v>9913</v>
      </c>
      <c r="M11" s="171"/>
      <c r="N11" s="170">
        <v>85861</v>
      </c>
      <c r="O11" s="171"/>
      <c r="Q11" s="91"/>
      <c r="R11" s="85"/>
    </row>
    <row r="12" spans="1:18" ht="15" customHeight="1">
      <c r="A12" s="91"/>
      <c r="B12" s="154" t="s">
        <v>6</v>
      </c>
      <c r="C12" s="155">
        <v>122173</v>
      </c>
      <c r="D12" s="98">
        <f t="shared" si="2"/>
        <v>1.8678479211318787E-2</v>
      </c>
      <c r="E12" s="91"/>
      <c r="F12" s="154" t="s">
        <v>23</v>
      </c>
      <c r="G12" s="155">
        <v>236764</v>
      </c>
      <c r="H12" s="98">
        <f t="shared" si="0"/>
        <v>3.6197780622467167E-2</v>
      </c>
      <c r="I12" s="90">
        <f t="shared" si="1"/>
        <v>3.6197780622467167E-2</v>
      </c>
      <c r="J12" s="91"/>
      <c r="K12" s="6" t="s">
        <v>36</v>
      </c>
      <c r="L12" s="166">
        <v>9698</v>
      </c>
      <c r="M12" s="167"/>
      <c r="N12" s="166">
        <v>90479</v>
      </c>
      <c r="O12" s="167"/>
      <c r="Q12" s="91"/>
      <c r="R12" s="85"/>
    </row>
    <row r="13" spans="1:18" ht="15" customHeight="1">
      <c r="A13" s="91"/>
      <c r="B13" s="154" t="s">
        <v>7</v>
      </c>
      <c r="C13" s="155">
        <v>171085</v>
      </c>
      <c r="D13" s="98">
        <f t="shared" si="2"/>
        <v>2.6156414394902919E-2</v>
      </c>
      <c r="E13" s="91"/>
      <c r="F13" s="154" t="s">
        <v>8</v>
      </c>
      <c r="G13" s="155">
        <v>235555</v>
      </c>
      <c r="H13" s="98">
        <f t="shared" si="0"/>
        <v>3.6012942062666843E-2</v>
      </c>
      <c r="I13" s="90">
        <f t="shared" si="1"/>
        <v>3.6012942062666843E-2</v>
      </c>
      <c r="J13" s="91"/>
      <c r="K13" s="6" t="s">
        <v>37</v>
      </c>
      <c r="L13" s="166">
        <v>11162</v>
      </c>
      <c r="M13" s="167"/>
      <c r="N13" s="166">
        <v>99970</v>
      </c>
      <c r="O13" s="167"/>
      <c r="Q13" s="91"/>
      <c r="R13" s="85"/>
    </row>
    <row r="14" spans="1:18" ht="15" customHeight="1">
      <c r="A14" s="91"/>
      <c r="B14" s="154" t="s">
        <v>8</v>
      </c>
      <c r="C14" s="155">
        <v>235555</v>
      </c>
      <c r="D14" s="98">
        <f t="shared" si="2"/>
        <v>3.6012942062666843E-2</v>
      </c>
      <c r="E14" s="91"/>
      <c r="F14" s="154" t="s">
        <v>15</v>
      </c>
      <c r="G14" s="155">
        <v>214363</v>
      </c>
      <c r="H14" s="98">
        <f t="shared" si="0"/>
        <v>3.277299271668805E-2</v>
      </c>
      <c r="I14" s="90">
        <f t="shared" si="1"/>
        <v>3.277299271668805E-2</v>
      </c>
      <c r="J14" s="91"/>
      <c r="K14" s="10" t="s">
        <v>38</v>
      </c>
      <c r="L14" s="166">
        <v>8196</v>
      </c>
      <c r="M14" s="167"/>
      <c r="N14" s="166">
        <v>74965</v>
      </c>
      <c r="O14" s="167"/>
      <c r="Q14" s="91"/>
      <c r="R14" s="85"/>
    </row>
    <row r="15" spans="1:18" ht="15" customHeight="1">
      <c r="A15" s="91"/>
      <c r="B15" s="154" t="s">
        <v>9</v>
      </c>
      <c r="C15" s="155">
        <v>88323</v>
      </c>
      <c r="D15" s="98">
        <f t="shared" si="2"/>
        <v>1.3503305307893799E-2</v>
      </c>
      <c r="E15" s="91"/>
      <c r="F15" s="154" t="s">
        <v>5</v>
      </c>
      <c r="G15" s="155">
        <v>211940</v>
      </c>
      <c r="H15" s="98">
        <f t="shared" si="0"/>
        <v>3.2402551169627522E-2</v>
      </c>
      <c r="I15" s="90">
        <f t="shared" si="1"/>
        <v>3.2402551169627522E-2</v>
      </c>
      <c r="J15" s="91"/>
      <c r="K15" s="6" t="s">
        <v>39</v>
      </c>
      <c r="L15" s="166">
        <v>8692</v>
      </c>
      <c r="M15" s="167"/>
      <c r="N15" s="166">
        <v>79115</v>
      </c>
      <c r="O15" s="167"/>
      <c r="Q15" s="91"/>
      <c r="R15" s="85"/>
    </row>
    <row r="16" spans="1:18" ht="15" customHeight="1">
      <c r="A16" s="91"/>
      <c r="B16" s="154" t="s">
        <v>10</v>
      </c>
      <c r="C16" s="155">
        <v>717479</v>
      </c>
      <c r="D16" s="98">
        <f t="shared" si="2"/>
        <v>0.10969212989824094</v>
      </c>
      <c r="E16" s="91"/>
      <c r="F16" s="154" t="s">
        <v>7</v>
      </c>
      <c r="G16" s="155">
        <v>171085</v>
      </c>
      <c r="H16" s="98">
        <f t="shared" si="0"/>
        <v>2.6156414394902919E-2</v>
      </c>
      <c r="I16" s="90">
        <f t="shared" si="1"/>
        <v>2.6156414394902919E-2</v>
      </c>
      <c r="J16" s="91"/>
      <c r="K16" s="7" t="s">
        <v>40</v>
      </c>
      <c r="L16" s="166"/>
      <c r="M16" s="167"/>
      <c r="N16" s="166"/>
      <c r="O16" s="167"/>
      <c r="Q16" s="91"/>
      <c r="R16" s="85"/>
    </row>
    <row r="17" spans="1:18" ht="15" customHeight="1">
      <c r="A17" s="91"/>
      <c r="B17" s="154" t="s">
        <v>11</v>
      </c>
      <c r="C17" s="155">
        <v>94397</v>
      </c>
      <c r="D17" s="98">
        <f t="shared" si="2"/>
        <v>1.4431931786162732E-2</v>
      </c>
      <c r="E17" s="91"/>
      <c r="F17" s="154" t="s">
        <v>13</v>
      </c>
      <c r="G17" s="155">
        <v>161357</v>
      </c>
      <c r="H17" s="98">
        <f t="shared" si="0"/>
        <v>2.4669144328949649E-2</v>
      </c>
      <c r="I17" s="90">
        <f t="shared" si="1"/>
        <v>2.4669144328949649E-2</v>
      </c>
      <c r="J17" s="91"/>
      <c r="K17" s="7" t="s">
        <v>41</v>
      </c>
      <c r="L17" s="166"/>
      <c r="M17" s="167"/>
      <c r="N17" s="166"/>
      <c r="O17" s="167"/>
      <c r="Q17" s="91"/>
      <c r="R17" s="85"/>
    </row>
    <row r="18" spans="1:18" ht="15" customHeight="1">
      <c r="A18" s="4"/>
      <c r="B18" s="154" t="s">
        <v>12</v>
      </c>
      <c r="C18" s="155">
        <v>120148</v>
      </c>
      <c r="D18" s="98">
        <f t="shared" si="2"/>
        <v>1.8368886090065151E-2</v>
      </c>
      <c r="E18" s="91"/>
      <c r="F18" s="154" t="s">
        <v>6</v>
      </c>
      <c r="G18" s="155">
        <v>122173</v>
      </c>
      <c r="H18" s="98">
        <f t="shared" si="0"/>
        <v>1.8678479211318787E-2</v>
      </c>
      <c r="I18" s="90">
        <f t="shared" si="1"/>
        <v>1.8678479211318787E-2</v>
      </c>
      <c r="J18" s="91"/>
      <c r="K18" s="111" t="s">
        <v>42</v>
      </c>
      <c r="L18" s="168">
        <f>SUM(L6:M17)</f>
        <v>97378</v>
      </c>
      <c r="M18" s="169"/>
      <c r="N18" s="168">
        <f>SUM(N6:O17)</f>
        <v>860229</v>
      </c>
      <c r="O18" s="169"/>
      <c r="Q18" s="91"/>
      <c r="R18" s="85"/>
    </row>
    <row r="19" spans="1:18" ht="15" customHeight="1">
      <c r="A19" s="92"/>
      <c r="B19" s="154" t="s">
        <v>13</v>
      </c>
      <c r="C19" s="155">
        <v>161357</v>
      </c>
      <c r="D19" s="98">
        <f t="shared" si="2"/>
        <v>2.4669144328949649E-2</v>
      </c>
      <c r="E19" s="91"/>
      <c r="F19" s="154" t="s">
        <v>12</v>
      </c>
      <c r="G19" s="155">
        <v>120148</v>
      </c>
      <c r="H19" s="98">
        <f t="shared" si="0"/>
        <v>1.8368886090065151E-2</v>
      </c>
      <c r="I19" s="90">
        <f t="shared" si="1"/>
        <v>1.8368886090065151E-2</v>
      </c>
      <c r="J19" s="91"/>
      <c r="K19" s="15"/>
      <c r="L19" s="5"/>
      <c r="M19" s="91"/>
      <c r="N19" s="91"/>
      <c r="O19" s="91"/>
      <c r="Q19" s="91"/>
      <c r="R19" s="85"/>
    </row>
    <row r="20" spans="1:18" ht="15" customHeight="1">
      <c r="A20" s="3"/>
      <c r="B20" s="154" t="s">
        <v>14</v>
      </c>
      <c r="C20" s="155">
        <v>91201</v>
      </c>
      <c r="D20" s="98">
        <f t="shared" si="2"/>
        <v>1.3943309753803906E-2</v>
      </c>
      <c r="E20" s="91"/>
      <c r="F20" s="154" t="s">
        <v>11</v>
      </c>
      <c r="G20" s="155">
        <v>94397</v>
      </c>
      <c r="H20" s="98">
        <f t="shared" si="0"/>
        <v>1.4431931786162732E-2</v>
      </c>
      <c r="I20" s="90">
        <f t="shared" si="1"/>
        <v>1.4431931786162732E-2</v>
      </c>
      <c r="J20" s="91"/>
      <c r="K20" s="96"/>
      <c r="L20" s="91"/>
      <c r="M20" s="85"/>
    </row>
    <row r="21" spans="1:18" ht="15" customHeight="1">
      <c r="A21" s="91"/>
      <c r="B21" s="154" t="s">
        <v>15</v>
      </c>
      <c r="C21" s="155">
        <v>214363</v>
      </c>
      <c r="D21" s="98">
        <f t="shared" si="2"/>
        <v>3.277299271668805E-2</v>
      </c>
      <c r="E21" s="91"/>
      <c r="F21" s="154" t="s">
        <v>14</v>
      </c>
      <c r="G21" s="155">
        <v>91201</v>
      </c>
      <c r="H21" s="98">
        <f t="shared" si="0"/>
        <v>1.3943309753803906E-2</v>
      </c>
      <c r="I21" s="90">
        <f t="shared" si="1"/>
        <v>1.3943309753803906E-2</v>
      </c>
      <c r="J21" s="91"/>
      <c r="K21" s="116"/>
      <c r="L21" s="85"/>
    </row>
    <row r="22" spans="1:18" ht="15" customHeight="1">
      <c r="A22" s="91"/>
      <c r="B22" s="154" t="s">
        <v>16</v>
      </c>
      <c r="C22" s="155">
        <v>56328</v>
      </c>
      <c r="D22" s="98">
        <f t="shared" si="2"/>
        <v>8.6117339920863418E-3</v>
      </c>
      <c r="E22" s="91"/>
      <c r="F22" s="154" t="s">
        <v>9</v>
      </c>
      <c r="G22" s="155">
        <v>88323</v>
      </c>
      <c r="H22" s="98">
        <f t="shared" si="0"/>
        <v>1.3503305307893799E-2</v>
      </c>
      <c r="I22" s="90">
        <f t="shared" si="1"/>
        <v>1.3503305307893799E-2</v>
      </c>
      <c r="J22" s="91"/>
      <c r="L22" s="85"/>
    </row>
    <row r="23" spans="1:18" ht="15" customHeight="1">
      <c r="A23" s="91"/>
      <c r="B23" s="154" t="s">
        <v>17</v>
      </c>
      <c r="C23" s="155">
        <v>370046</v>
      </c>
      <c r="D23" s="98">
        <f t="shared" si="2"/>
        <v>5.6574664764159607E-2</v>
      </c>
      <c r="E23" s="91"/>
      <c r="F23" s="154" t="s">
        <v>19</v>
      </c>
      <c r="G23" s="155">
        <v>86861</v>
      </c>
      <c r="H23" s="98">
        <f t="shared" si="0"/>
        <v>1.3279786718623272E-2</v>
      </c>
      <c r="I23" s="90">
        <f t="shared" si="1"/>
        <v>1.3279786718623272E-2</v>
      </c>
      <c r="J23" s="91"/>
      <c r="K23" s="85"/>
      <c r="L23" s="116"/>
      <c r="N23" s="151"/>
    </row>
    <row r="24" spans="1:18" ht="15" customHeight="1">
      <c r="A24" s="91"/>
      <c r="B24" s="154" t="s">
        <v>18</v>
      </c>
      <c r="C24" s="155">
        <v>801302</v>
      </c>
      <c r="D24" s="98">
        <f t="shared" si="2"/>
        <v>0.12250745049223777</v>
      </c>
      <c r="E24" s="91"/>
      <c r="F24" s="154" t="s">
        <v>1</v>
      </c>
      <c r="G24" s="155">
        <v>72488</v>
      </c>
      <c r="H24" s="98">
        <f t="shared" si="0"/>
        <v>1.1082363542436349E-2</v>
      </c>
      <c r="I24" s="90">
        <f t="shared" si="1"/>
        <v>1.1082363542436349E-2</v>
      </c>
      <c r="J24" s="91"/>
      <c r="K24" s="85"/>
      <c r="L24" s="85"/>
    </row>
    <row r="25" spans="1:18" ht="15" customHeight="1">
      <c r="A25" s="91"/>
      <c r="B25" s="154" t="s">
        <v>19</v>
      </c>
      <c r="C25" s="155">
        <v>86861</v>
      </c>
      <c r="D25" s="98">
        <f t="shared" si="2"/>
        <v>1.3279786718623272E-2</v>
      </c>
      <c r="E25" s="91"/>
      <c r="F25" s="154" t="s">
        <v>2</v>
      </c>
      <c r="G25" s="155">
        <v>60288</v>
      </c>
      <c r="H25" s="98">
        <f t="shared" si="0"/>
        <v>9.2171605403156744E-3</v>
      </c>
      <c r="I25" s="90">
        <f t="shared" si="1"/>
        <v>9.2171605403156744E-3</v>
      </c>
      <c r="J25" s="91"/>
    </row>
    <row r="26" spans="1:18" ht="15" customHeight="1">
      <c r="A26" s="91"/>
      <c r="B26" s="154" t="s">
        <v>20</v>
      </c>
      <c r="C26" s="155">
        <v>42754</v>
      </c>
      <c r="D26" s="98">
        <f t="shared" si="2"/>
        <v>6.5364663239891249E-3</v>
      </c>
      <c r="E26" s="91"/>
      <c r="F26" s="154" t="s">
        <v>16</v>
      </c>
      <c r="G26" s="155">
        <v>56328</v>
      </c>
      <c r="H26" s="98">
        <f t="shared" si="0"/>
        <v>8.6117339920863418E-3</v>
      </c>
      <c r="I26" s="90">
        <f t="shared" si="1"/>
        <v>8.6117339920863418E-3</v>
      </c>
      <c r="J26" s="91"/>
      <c r="L26" s="85"/>
      <c r="N26" s="85"/>
    </row>
    <row r="27" spans="1:18" ht="15" customHeight="1">
      <c r="A27" s="91"/>
      <c r="B27" s="154" t="s">
        <v>21</v>
      </c>
      <c r="C27" s="155">
        <v>11606</v>
      </c>
      <c r="D27" s="98">
        <f t="shared" si="2"/>
        <v>1.7743890198862746E-3</v>
      </c>
      <c r="E27" s="91"/>
      <c r="F27" s="154" t="s">
        <v>26</v>
      </c>
      <c r="G27" s="155">
        <v>49557</v>
      </c>
      <c r="H27" s="98">
        <f t="shared" si="0"/>
        <v>7.5765463259093663E-3</v>
      </c>
      <c r="I27" s="90">
        <f t="shared" si="1"/>
        <v>7.5765463259093663E-3</v>
      </c>
      <c r="J27" s="91"/>
      <c r="K27" s="91"/>
      <c r="L27" s="85"/>
      <c r="P27" s="85"/>
    </row>
    <row r="28" spans="1:18" ht="15" customHeight="1">
      <c r="A28" s="91"/>
      <c r="B28" s="154" t="s">
        <v>22</v>
      </c>
      <c r="C28" s="155">
        <v>382430</v>
      </c>
      <c r="D28" s="98">
        <f t="shared" si="2"/>
        <v>5.8467998696804066E-2</v>
      </c>
      <c r="E28" s="91"/>
      <c r="F28" s="154" t="s">
        <v>20</v>
      </c>
      <c r="G28" s="155">
        <v>42754</v>
      </c>
      <c r="H28" s="98">
        <f t="shared" si="0"/>
        <v>6.5364663239891249E-3</v>
      </c>
      <c r="I28" s="90">
        <f t="shared" si="1"/>
        <v>6.5364663239891249E-3</v>
      </c>
      <c r="J28" s="91"/>
      <c r="K28" s="91"/>
      <c r="Q28" s="91"/>
      <c r="R28" s="85"/>
    </row>
    <row r="29" spans="1:18" ht="15" customHeight="1">
      <c r="A29" s="91"/>
      <c r="B29" s="154" t="s">
        <v>23</v>
      </c>
      <c r="C29" s="155">
        <v>236764</v>
      </c>
      <c r="D29" s="98">
        <f t="shared" si="2"/>
        <v>3.6197780622467167E-2</v>
      </c>
      <c r="E29" s="91"/>
      <c r="F29" s="154" t="s">
        <v>24</v>
      </c>
      <c r="G29" s="155">
        <v>41874</v>
      </c>
      <c r="H29" s="98">
        <f t="shared" si="0"/>
        <v>6.4019270910492731E-3</v>
      </c>
      <c r="I29" s="90">
        <f t="shared" si="1"/>
        <v>6.4019270910492731E-3</v>
      </c>
      <c r="J29" s="91"/>
      <c r="K29" s="16"/>
      <c r="Q29" s="91"/>
      <c r="R29" s="85"/>
    </row>
    <row r="30" spans="1:18" ht="15" customHeight="1">
      <c r="A30" s="91"/>
      <c r="B30" s="154" t="s">
        <v>24</v>
      </c>
      <c r="C30" s="155">
        <v>41874</v>
      </c>
      <c r="D30" s="98">
        <f t="shared" si="2"/>
        <v>6.4019270910492731E-3</v>
      </c>
      <c r="E30" s="91"/>
      <c r="F30" s="154" t="s">
        <v>0</v>
      </c>
      <c r="G30" s="155">
        <v>16172</v>
      </c>
      <c r="H30" s="98">
        <f t="shared" si="0"/>
        <v>2.4724641762537336E-3</v>
      </c>
      <c r="I30" s="90">
        <f t="shared" si="1"/>
        <v>2.4724641762537336E-3</v>
      </c>
      <c r="J30" s="91"/>
      <c r="K30" s="91"/>
      <c r="Q30" s="91"/>
      <c r="R30" s="85"/>
    </row>
    <row r="31" spans="1:18" ht="15" customHeight="1">
      <c r="A31" s="91"/>
      <c r="B31" s="154" t="s">
        <v>25</v>
      </c>
      <c r="C31" s="155">
        <v>1680333</v>
      </c>
      <c r="D31" s="98">
        <f t="shared" si="2"/>
        <v>0.25689853739036389</v>
      </c>
      <c r="E31" s="91"/>
      <c r="F31" s="154" t="s">
        <v>3</v>
      </c>
      <c r="G31" s="155">
        <v>13674</v>
      </c>
      <c r="H31" s="98">
        <f t="shared" si="0"/>
        <v>2.0905562172949268E-3</v>
      </c>
      <c r="I31" s="90">
        <f t="shared" si="1"/>
        <v>2.0905562172949268E-3</v>
      </c>
      <c r="J31" s="91"/>
      <c r="K31" s="91"/>
      <c r="Q31" s="91"/>
      <c r="R31" s="85"/>
    </row>
    <row r="32" spans="1:18" ht="15" customHeight="1">
      <c r="A32" s="91"/>
      <c r="B32" s="154" t="s">
        <v>26</v>
      </c>
      <c r="C32" s="155">
        <v>49557</v>
      </c>
      <c r="D32" s="98">
        <f t="shared" si="2"/>
        <v>7.5765463259093663E-3</v>
      </c>
      <c r="E32" s="91"/>
      <c r="F32" s="154" t="s">
        <v>21</v>
      </c>
      <c r="G32" s="155">
        <v>11606</v>
      </c>
      <c r="H32" s="98">
        <f t="shared" si="0"/>
        <v>1.7743890198862746E-3</v>
      </c>
      <c r="I32" s="90">
        <f t="shared" si="1"/>
        <v>1.7743890198862746E-3</v>
      </c>
      <c r="J32" s="91"/>
      <c r="Q32" s="91"/>
      <c r="R32" s="85"/>
    </row>
    <row r="33" spans="1:18" ht="15" customHeight="1">
      <c r="A33" s="8"/>
      <c r="B33" s="125" t="s">
        <v>27</v>
      </c>
      <c r="C33" s="125">
        <f>SUM(C6:C32)</f>
        <v>6540843</v>
      </c>
      <c r="D33" s="100">
        <f t="shared" si="2"/>
        <v>1</v>
      </c>
      <c r="E33" s="115"/>
      <c r="F33" s="104" t="s">
        <v>27</v>
      </c>
      <c r="G33" s="112">
        <f>SUM(G6:G32)</f>
        <v>6540843</v>
      </c>
      <c r="H33" s="100">
        <f>SUM(H6:H32)</f>
        <v>0.99999999999999978</v>
      </c>
      <c r="I33" s="94"/>
      <c r="J33" s="5"/>
      <c r="Q33" s="91"/>
      <c r="R33" s="85"/>
    </row>
    <row r="34" spans="1:18" ht="15" customHeight="1">
      <c r="B34" s="91"/>
      <c r="C34" s="91"/>
      <c r="Q34" s="91"/>
      <c r="R34" s="85"/>
    </row>
    <row r="36" spans="1:18" ht="15" customHeight="1">
      <c r="G36" s="116"/>
    </row>
  </sheetData>
  <sortState ref="F6:I32">
    <sortCondition descending="1" ref="G6:G32"/>
  </sortState>
  <mergeCells count="34">
    <mergeCell ref="A1:O1"/>
    <mergeCell ref="B3:I3"/>
    <mergeCell ref="K3:O3"/>
    <mergeCell ref="B4:D4"/>
    <mergeCell ref="F4:I4"/>
    <mergeCell ref="A2:I2"/>
    <mergeCell ref="L5:M5"/>
    <mergeCell ref="N5:O5"/>
    <mergeCell ref="L6:M6"/>
    <mergeCell ref="N6:O6"/>
    <mergeCell ref="L7:M7"/>
    <mergeCell ref="N7:O7"/>
    <mergeCell ref="L8:M8"/>
    <mergeCell ref="N8:O8"/>
    <mergeCell ref="L9:M9"/>
    <mergeCell ref="N9:O9"/>
    <mergeCell ref="L10:M10"/>
    <mergeCell ref="N10:O10"/>
    <mergeCell ref="L11:M11"/>
    <mergeCell ref="N11:O11"/>
    <mergeCell ref="L12:M12"/>
    <mergeCell ref="N12:O12"/>
    <mergeCell ref="L13:M13"/>
    <mergeCell ref="N13:O13"/>
    <mergeCell ref="L17:M17"/>
    <mergeCell ref="N17:O17"/>
    <mergeCell ref="L18:M18"/>
    <mergeCell ref="N18:O18"/>
    <mergeCell ref="L14:M14"/>
    <mergeCell ref="N14:O14"/>
    <mergeCell ref="L15:M15"/>
    <mergeCell ref="N15:O15"/>
    <mergeCell ref="L16:M16"/>
    <mergeCell ref="N16:O16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4"/>
  <sheetViews>
    <sheetView showGridLines="0" zoomScale="85" zoomScaleNormal="85" workbookViewId="0">
      <selection activeCell="M21" sqref="M21"/>
    </sheetView>
  </sheetViews>
  <sheetFormatPr defaultRowHeight="18.75" customHeight="1"/>
  <cols>
    <col min="1" max="1" width="4" bestFit="1" customWidth="1"/>
    <col min="2" max="2" width="25" customWidth="1"/>
    <col min="3" max="3" width="33.85546875" bestFit="1" customWidth="1"/>
    <col min="4" max="4" width="30" bestFit="1" customWidth="1"/>
    <col min="5" max="5" width="13.28515625" style="117" bestFit="1" customWidth="1"/>
    <col min="6" max="6" width="9.5703125" style="3" bestFit="1" customWidth="1"/>
    <col min="7" max="7" width="9.5703125" style="3" customWidth="1"/>
    <col min="9" max="9" width="4" bestFit="1" customWidth="1"/>
    <col min="10" max="10" width="25.7109375" bestFit="1" customWidth="1"/>
    <col min="11" max="11" width="43.140625" customWidth="1"/>
    <col min="12" max="12" width="26.7109375" bestFit="1" customWidth="1"/>
    <col min="13" max="13" width="13.28515625" style="85" bestFit="1" customWidth="1"/>
    <col min="14" max="14" width="10.140625" style="3" bestFit="1" customWidth="1"/>
    <col min="16" max="16" width="9.140625" style="2"/>
    <col min="17" max="17" width="4.140625" bestFit="1" customWidth="1"/>
    <col min="18" max="18" width="26.85546875" customWidth="1"/>
    <col min="19" max="19" width="35.28515625" customWidth="1"/>
    <col min="20" max="20" width="29.7109375" bestFit="1" customWidth="1"/>
    <col min="21" max="21" width="12.140625" style="85" bestFit="1" customWidth="1"/>
    <col min="22" max="22" width="8.85546875" style="3" bestFit="1" customWidth="1"/>
    <col min="23" max="23" width="9.140625" style="3"/>
    <col min="25" max="25" width="3.7109375" bestFit="1" customWidth="1"/>
    <col min="26" max="26" width="29.7109375" bestFit="1" customWidth="1"/>
    <col min="27" max="27" width="18.5703125" bestFit="1" customWidth="1"/>
    <col min="28" max="28" width="23.28515625" bestFit="1" customWidth="1"/>
    <col min="29" max="29" width="8.42578125" bestFit="1" customWidth="1"/>
    <col min="30" max="30" width="8.140625" style="3" bestFit="1" customWidth="1"/>
    <col min="31" max="31" width="8.85546875" bestFit="1" customWidth="1"/>
    <col min="33" max="33" width="4.140625" bestFit="1" customWidth="1"/>
    <col min="34" max="34" width="23" bestFit="1" customWidth="1"/>
    <col min="35" max="35" width="22.85546875" bestFit="1" customWidth="1"/>
    <col min="36" max="36" width="10.140625" bestFit="1" customWidth="1"/>
    <col min="37" max="37" width="8.42578125" bestFit="1" customWidth="1"/>
    <col min="38" max="38" width="8.140625" style="3" bestFit="1" customWidth="1"/>
    <col min="39" max="39" width="8.85546875" bestFit="1" customWidth="1"/>
    <col min="41" max="41" width="4.140625" bestFit="1" customWidth="1"/>
    <col min="42" max="42" width="28" bestFit="1" customWidth="1"/>
    <col min="43" max="43" width="14.42578125" bestFit="1" customWidth="1"/>
    <col min="44" max="44" width="10.140625" bestFit="1" customWidth="1"/>
    <col min="45" max="45" width="8.42578125" bestFit="1" customWidth="1"/>
    <col min="46" max="46" width="8.140625" style="3" bestFit="1" customWidth="1"/>
    <col min="47" max="47" width="8.85546875" bestFit="1" customWidth="1"/>
    <col min="49" max="49" width="4.140625" bestFit="1" customWidth="1"/>
    <col min="50" max="50" width="27.85546875" bestFit="1" customWidth="1"/>
    <col min="51" max="51" width="22.140625" bestFit="1" customWidth="1"/>
    <col min="52" max="52" width="22.7109375" bestFit="1" customWidth="1"/>
    <col min="53" max="53" width="8.42578125" bestFit="1" customWidth="1"/>
    <col min="54" max="54" width="8.140625" style="3" bestFit="1" customWidth="1"/>
    <col min="55" max="55" width="8.85546875" bestFit="1" customWidth="1"/>
    <col min="57" max="57" width="4.140625" bestFit="1" customWidth="1"/>
    <col min="58" max="58" width="27.7109375" bestFit="1" customWidth="1"/>
    <col min="59" max="59" width="18.28515625" bestFit="1" customWidth="1"/>
    <col min="60" max="60" width="10.140625" bestFit="1" customWidth="1"/>
    <col min="61" max="61" width="8.42578125" bestFit="1" customWidth="1"/>
    <col min="62" max="62" width="8.140625" style="3" bestFit="1" customWidth="1"/>
    <col min="63" max="63" width="8.85546875" bestFit="1" customWidth="1"/>
    <col min="65" max="65" width="4.140625" bestFit="1" customWidth="1"/>
    <col min="66" max="66" width="23" bestFit="1" customWidth="1"/>
    <col min="67" max="67" width="15.42578125" bestFit="1" customWidth="1"/>
    <col min="68" max="68" width="26.140625" bestFit="1" customWidth="1"/>
    <col min="69" max="69" width="8.42578125" bestFit="1" customWidth="1"/>
    <col min="70" max="70" width="8.140625" style="3" bestFit="1" customWidth="1"/>
    <col min="71" max="71" width="8.85546875" bestFit="1" customWidth="1"/>
    <col min="73" max="73" width="4.140625" bestFit="1" customWidth="1"/>
    <col min="74" max="74" width="31.7109375" bestFit="1" customWidth="1"/>
    <col min="75" max="75" width="16.5703125" bestFit="1" customWidth="1"/>
    <col min="76" max="76" width="25.28515625" bestFit="1" customWidth="1"/>
    <col min="77" max="77" width="8.42578125" bestFit="1" customWidth="1"/>
    <col min="78" max="78" width="8.140625" style="3" bestFit="1" customWidth="1"/>
    <col min="79" max="79" width="8.85546875" bestFit="1" customWidth="1"/>
  </cols>
  <sheetData>
    <row r="1" spans="1:78" ht="18.75" customHeight="1">
      <c r="A1" s="11"/>
      <c r="B1" s="11"/>
      <c r="C1" s="11"/>
      <c r="D1" s="11"/>
      <c r="H1" s="11"/>
      <c r="I1" s="11"/>
      <c r="J1" s="11"/>
      <c r="K1" s="11"/>
      <c r="L1" s="11"/>
      <c r="O1" s="11"/>
      <c r="Q1" s="11"/>
      <c r="R1" s="11"/>
      <c r="S1" s="11"/>
      <c r="T1" s="11"/>
    </row>
    <row r="2" spans="1:78" ht="18.75" customHeight="1">
      <c r="A2" s="11"/>
      <c r="B2" s="186" t="s">
        <v>1443</v>
      </c>
      <c r="C2" s="186"/>
      <c r="D2" s="186"/>
      <c r="E2" s="186"/>
      <c r="H2" s="2"/>
      <c r="I2" s="2"/>
      <c r="J2" s="2"/>
      <c r="K2" s="2"/>
      <c r="L2" s="2"/>
      <c r="M2" s="11"/>
      <c r="O2" s="3"/>
      <c r="P2" s="11"/>
      <c r="Q2" s="85"/>
      <c r="R2" s="3"/>
      <c r="S2" s="3"/>
      <c r="T2" s="11"/>
      <c r="V2" s="11"/>
      <c r="W2" s="11"/>
    </row>
    <row r="3" spans="1:78" ht="18.75" customHeight="1">
      <c r="A3" s="11"/>
      <c r="B3" s="11"/>
      <c r="C3" s="11"/>
      <c r="D3" s="11"/>
      <c r="H3" s="2"/>
      <c r="I3" s="2"/>
      <c r="J3" s="2"/>
      <c r="K3" s="2"/>
      <c r="L3" s="2"/>
      <c r="M3" s="11"/>
      <c r="O3" s="3"/>
      <c r="P3" s="11"/>
      <c r="Q3" s="85"/>
      <c r="R3" s="3"/>
      <c r="S3" s="3"/>
      <c r="T3" s="11"/>
      <c r="V3" s="11"/>
      <c r="W3" s="11"/>
    </row>
    <row r="4" spans="1:78" ht="18.75" customHeight="1">
      <c r="A4" s="12"/>
      <c r="B4" s="192" t="s">
        <v>912</v>
      </c>
      <c r="C4" s="192"/>
      <c r="D4" s="97" t="s">
        <v>46</v>
      </c>
      <c r="E4" s="118" t="s">
        <v>47</v>
      </c>
      <c r="H4" s="2"/>
      <c r="I4" s="2"/>
      <c r="J4" s="152"/>
      <c r="K4" s="2"/>
      <c r="L4" s="2"/>
      <c r="M4" s="11"/>
      <c r="O4" s="3"/>
      <c r="P4" s="11"/>
      <c r="Q4" s="85"/>
      <c r="R4" s="3"/>
      <c r="S4" s="3"/>
      <c r="T4" s="11"/>
      <c r="V4" s="11"/>
      <c r="W4" s="11"/>
    </row>
    <row r="5" spans="1:78" ht="18.75" customHeight="1">
      <c r="A5" s="12"/>
      <c r="B5" s="193" t="s">
        <v>51</v>
      </c>
      <c r="C5" s="193"/>
      <c r="D5" s="14">
        <f>+M101</f>
        <v>271924</v>
      </c>
      <c r="E5" s="101">
        <f>D5/$D$14</f>
        <v>0.37899924597096224</v>
      </c>
      <c r="H5" s="2"/>
      <c r="I5" s="2"/>
      <c r="J5" s="152"/>
      <c r="K5" s="2"/>
      <c r="L5" s="2"/>
      <c r="M5" s="11"/>
      <c r="O5" s="3"/>
      <c r="P5" s="11"/>
      <c r="Q5" s="85"/>
      <c r="R5" s="3"/>
      <c r="S5" s="3"/>
      <c r="T5" s="11"/>
      <c r="V5" s="11"/>
      <c r="W5" s="11"/>
    </row>
    <row r="6" spans="1:78" ht="18.75" customHeight="1">
      <c r="A6" s="12"/>
      <c r="B6" s="193" t="s">
        <v>2427</v>
      </c>
      <c r="C6" s="193"/>
      <c r="D6" s="14">
        <f>+U107</f>
        <v>60960</v>
      </c>
      <c r="E6" s="101">
        <f t="shared" ref="E6:E13" si="0">D6/$D$14</f>
        <v>8.4964159229747496E-2</v>
      </c>
      <c r="H6" s="2"/>
      <c r="I6" s="2"/>
      <c r="J6" s="152"/>
      <c r="K6" s="2"/>
      <c r="L6" s="2"/>
      <c r="M6" s="11"/>
      <c r="O6" s="3"/>
      <c r="P6" s="11"/>
      <c r="Q6" s="85"/>
      <c r="R6" s="3"/>
      <c r="S6" s="3"/>
      <c r="T6" s="11"/>
      <c r="V6" s="11"/>
      <c r="W6" s="11"/>
    </row>
    <row r="7" spans="1:78" ht="18.75" customHeight="1">
      <c r="A7" s="12"/>
      <c r="B7" s="193" t="s">
        <v>913</v>
      </c>
      <c r="C7" s="193"/>
      <c r="D7" s="14">
        <f>+AC102</f>
        <v>31274</v>
      </c>
      <c r="E7" s="101">
        <f t="shared" si="0"/>
        <v>4.3588732213765143E-2</v>
      </c>
      <c r="H7" s="2"/>
      <c r="I7" s="2"/>
      <c r="J7" s="152"/>
      <c r="K7" s="2"/>
      <c r="L7" s="2"/>
      <c r="M7" s="11"/>
      <c r="O7" s="3"/>
      <c r="P7" s="11"/>
      <c r="Q7" s="85"/>
      <c r="R7" s="3"/>
      <c r="S7" s="3"/>
      <c r="T7" s="11"/>
      <c r="V7" s="11"/>
      <c r="W7" s="11"/>
    </row>
    <row r="8" spans="1:78" ht="18.75" customHeight="1">
      <c r="A8" s="12"/>
      <c r="B8" s="193" t="s">
        <v>78</v>
      </c>
      <c r="C8" s="193"/>
      <c r="D8" s="14">
        <f>+AK50</f>
        <v>13276</v>
      </c>
      <c r="E8" s="101">
        <f t="shared" si="0"/>
        <v>1.8503677459549339E-2</v>
      </c>
      <c r="H8" s="2"/>
      <c r="I8" s="2"/>
      <c r="J8" s="152"/>
      <c r="K8" s="2"/>
      <c r="L8" s="2"/>
      <c r="M8" s="11"/>
      <c r="O8" s="3"/>
      <c r="P8" s="11"/>
      <c r="Q8" s="85"/>
      <c r="R8" s="3"/>
      <c r="S8" s="3"/>
      <c r="T8" s="11"/>
      <c r="V8" s="11"/>
      <c r="W8" s="11"/>
    </row>
    <row r="9" spans="1:78" ht="18.75" customHeight="1">
      <c r="A9" s="12"/>
      <c r="B9" s="193" t="s">
        <v>60</v>
      </c>
      <c r="C9" s="193"/>
      <c r="D9" s="14">
        <f>+AS106</f>
        <v>34356</v>
      </c>
      <c r="E9" s="101">
        <f t="shared" si="0"/>
        <v>4.7884328321804538E-2</v>
      </c>
      <c r="H9" s="2"/>
      <c r="I9" s="2"/>
      <c r="J9" s="152"/>
      <c r="K9" s="2"/>
      <c r="L9" s="2"/>
      <c r="M9" s="11"/>
      <c r="O9" s="3"/>
      <c r="P9" s="11"/>
      <c r="Q9" s="85"/>
      <c r="R9" s="3"/>
      <c r="S9" s="3"/>
      <c r="T9" s="11"/>
      <c r="V9" s="11"/>
      <c r="W9" s="11"/>
    </row>
    <row r="10" spans="1:78" ht="18.75" customHeight="1">
      <c r="A10" s="12"/>
      <c r="B10" s="193" t="s">
        <v>2428</v>
      </c>
      <c r="C10" s="193"/>
      <c r="D10" s="14">
        <f>+BA142</f>
        <v>63595</v>
      </c>
      <c r="E10" s="101">
        <f t="shared" si="0"/>
        <v>8.8636740587529392E-2</v>
      </c>
      <c r="H10" s="2"/>
      <c r="I10" s="2"/>
      <c r="J10" s="152"/>
      <c r="K10" s="2"/>
      <c r="L10" s="2"/>
      <c r="M10" s="11"/>
      <c r="O10" s="3"/>
      <c r="P10" s="11"/>
      <c r="Q10" s="85"/>
      <c r="R10" s="3"/>
      <c r="S10" s="3"/>
      <c r="T10" s="11"/>
      <c r="V10" s="11"/>
      <c r="W10" s="11"/>
    </row>
    <row r="11" spans="1:78" ht="18.75" customHeight="1">
      <c r="A11" s="12"/>
      <c r="B11" s="193" t="s">
        <v>71</v>
      </c>
      <c r="C11" s="193"/>
      <c r="D11" s="14">
        <f>+BI157</f>
        <v>81209</v>
      </c>
      <c r="E11" s="101">
        <f t="shared" si="0"/>
        <v>0.11318658803951057</v>
      </c>
      <c r="H11" s="2"/>
      <c r="I11" s="2"/>
      <c r="J11" s="152"/>
      <c r="K11" s="2"/>
      <c r="L11" s="2"/>
      <c r="M11" s="11"/>
      <c r="O11" s="3"/>
      <c r="P11" s="11"/>
      <c r="Q11" s="85"/>
      <c r="R11" s="3"/>
      <c r="S11" s="3"/>
      <c r="T11" s="11"/>
      <c r="V11" s="11"/>
      <c r="W11" s="11"/>
    </row>
    <row r="12" spans="1:78" s="91" customFormat="1" ht="18.75" customHeight="1">
      <c r="A12" s="12"/>
      <c r="B12" s="193" t="s">
        <v>2429</v>
      </c>
      <c r="C12" s="193"/>
      <c r="D12" s="14">
        <f>+BQ87</f>
        <v>75218</v>
      </c>
      <c r="E12" s="101">
        <f t="shared" si="0"/>
        <v>0.10483651786324059</v>
      </c>
      <c r="F12" s="3"/>
      <c r="G12" s="3"/>
      <c r="H12" s="2"/>
      <c r="I12" s="2"/>
      <c r="J12" s="152"/>
      <c r="K12" s="2"/>
      <c r="L12" s="2"/>
      <c r="N12" s="3"/>
      <c r="O12" s="3"/>
      <c r="Q12" s="85"/>
      <c r="R12" s="3"/>
      <c r="S12" s="3"/>
      <c r="U12" s="85"/>
      <c r="AD12" s="3"/>
      <c r="AL12" s="3"/>
      <c r="AT12" s="3"/>
      <c r="BB12" s="3"/>
      <c r="BJ12" s="3"/>
      <c r="BR12" s="3"/>
      <c r="BZ12" s="3"/>
    </row>
    <row r="13" spans="1:78" ht="18.75" customHeight="1">
      <c r="A13" s="12"/>
      <c r="B13" s="193" t="s">
        <v>2430</v>
      </c>
      <c r="C13" s="193"/>
      <c r="D13" s="14">
        <f>+BY190</f>
        <v>85667</v>
      </c>
      <c r="E13" s="101">
        <f t="shared" si="0"/>
        <v>0.11940001031389072</v>
      </c>
      <c r="G13" s="4"/>
      <c r="H13" s="2"/>
      <c r="I13" s="2"/>
      <c r="J13" s="2"/>
      <c r="K13" s="2"/>
      <c r="L13" s="2"/>
      <c r="M13" s="11"/>
      <c r="O13" s="3"/>
      <c r="P13" s="11"/>
      <c r="Q13" s="85"/>
      <c r="R13" s="3"/>
      <c r="S13" s="3"/>
      <c r="T13" s="11"/>
      <c r="V13" s="11"/>
      <c r="W13" s="11"/>
      <c r="AX13" s="186"/>
      <c r="AY13" s="186"/>
      <c r="AZ13" s="186"/>
      <c r="BA13" s="186"/>
      <c r="BB13" s="186"/>
      <c r="BC13" s="186"/>
      <c r="BD13" s="186"/>
    </row>
    <row r="14" spans="1:78" ht="18.75" customHeight="1">
      <c r="A14" s="12"/>
      <c r="B14" s="194" t="s">
        <v>42</v>
      </c>
      <c r="C14" s="194"/>
      <c r="D14" s="13">
        <f>SUM(D5:D13)</f>
        <v>717479</v>
      </c>
      <c r="E14" s="99">
        <f>D14/$D$14</f>
        <v>1</v>
      </c>
      <c r="G14" s="140"/>
      <c r="H14" s="2"/>
      <c r="I14" s="11"/>
      <c r="J14" s="11"/>
      <c r="K14" s="11"/>
      <c r="L14" s="2"/>
      <c r="M14" s="11"/>
      <c r="O14" s="3"/>
      <c r="P14" s="11"/>
      <c r="Q14" s="85"/>
      <c r="R14" s="3"/>
      <c r="S14" s="3"/>
      <c r="T14" s="11"/>
      <c r="V14" s="11"/>
      <c r="W14" s="11"/>
    </row>
    <row r="15" spans="1:78" ht="18.75" customHeight="1">
      <c r="A15" s="11"/>
      <c r="B15" s="11"/>
      <c r="C15" s="11"/>
      <c r="D15" s="11"/>
      <c r="G15" s="4"/>
      <c r="H15" s="2"/>
      <c r="I15" s="11"/>
      <c r="J15" s="11"/>
      <c r="K15" s="85"/>
      <c r="L15" s="11"/>
      <c r="M15" s="11"/>
      <c r="N15" s="4"/>
      <c r="O15" s="11"/>
      <c r="P15" s="11"/>
      <c r="Q15" s="11"/>
      <c r="R15" s="11"/>
      <c r="S15" s="85"/>
      <c r="T15" s="3"/>
      <c r="V15" s="11"/>
      <c r="W15" s="11"/>
    </row>
    <row r="16" spans="1:78" ht="18.75" customHeight="1">
      <c r="A16" s="11"/>
      <c r="B16" s="11"/>
      <c r="C16" s="11"/>
      <c r="D16" s="85"/>
      <c r="H16" s="11"/>
      <c r="I16" s="11"/>
      <c r="J16" s="91"/>
      <c r="K16" s="91"/>
      <c r="L16" s="91"/>
      <c r="O16" s="11"/>
      <c r="Q16" s="11"/>
      <c r="R16" s="11"/>
      <c r="S16" s="11"/>
      <c r="T16" s="11"/>
    </row>
    <row r="17" spans="1:79" ht="18.75" customHeight="1">
      <c r="A17" s="11"/>
      <c r="B17" s="11"/>
      <c r="C17" s="11"/>
      <c r="D17" s="11"/>
      <c r="H17" s="11"/>
      <c r="I17" s="11"/>
      <c r="J17" s="91"/>
      <c r="K17" s="91"/>
      <c r="L17" s="91"/>
      <c r="O17" s="11"/>
      <c r="Q17" s="11"/>
      <c r="R17" s="11"/>
      <c r="S17" s="11"/>
      <c r="T17" s="11"/>
    </row>
    <row r="18" spans="1:79" ht="18.75" customHeight="1">
      <c r="A18" s="186"/>
      <c r="B18" s="186"/>
      <c r="C18" s="186"/>
      <c r="D18" s="186"/>
      <c r="E18" s="186"/>
      <c r="F18" s="186"/>
      <c r="G18" s="186"/>
      <c r="H18" s="11"/>
      <c r="I18" s="186" t="s">
        <v>914</v>
      </c>
      <c r="J18" s="186"/>
      <c r="K18" s="186"/>
      <c r="L18" s="186"/>
      <c r="M18" s="186"/>
      <c r="N18" s="186"/>
      <c r="O18" s="186"/>
      <c r="Q18" s="186" t="s">
        <v>2431</v>
      </c>
      <c r="R18" s="186"/>
      <c r="S18" s="186"/>
      <c r="T18" s="186"/>
      <c r="U18" s="186"/>
      <c r="V18" s="186"/>
      <c r="W18" s="186"/>
      <c r="Y18" s="186" t="s">
        <v>2432</v>
      </c>
      <c r="Z18" s="186"/>
      <c r="AA18" s="186"/>
      <c r="AB18" s="186"/>
      <c r="AC18" s="186"/>
      <c r="AD18" s="186"/>
      <c r="AE18" s="186"/>
      <c r="AG18" s="186" t="s">
        <v>916</v>
      </c>
      <c r="AH18" s="186"/>
      <c r="AI18" s="186"/>
      <c r="AJ18" s="186"/>
      <c r="AK18" s="186"/>
      <c r="AL18" s="186"/>
      <c r="AM18" s="186"/>
      <c r="AO18" s="186" t="s">
        <v>917</v>
      </c>
      <c r="AP18" s="186"/>
      <c r="AQ18" s="186"/>
      <c r="AR18" s="186"/>
      <c r="AS18" s="186"/>
      <c r="AT18" s="186"/>
      <c r="AU18" s="186"/>
      <c r="AW18" s="186" t="s">
        <v>2433</v>
      </c>
      <c r="AX18" s="186"/>
      <c r="AY18" s="186"/>
      <c r="AZ18" s="186"/>
      <c r="BA18" s="186"/>
      <c r="BB18" s="186"/>
      <c r="BC18" s="186"/>
      <c r="BE18" s="186" t="s">
        <v>919</v>
      </c>
      <c r="BF18" s="186"/>
      <c r="BG18" s="186"/>
      <c r="BH18" s="186"/>
      <c r="BI18" s="186"/>
      <c r="BJ18" s="186"/>
      <c r="BK18" s="186"/>
      <c r="BM18" s="186" t="s">
        <v>2434</v>
      </c>
      <c r="BN18" s="186"/>
      <c r="BO18" s="186"/>
      <c r="BP18" s="186"/>
      <c r="BQ18" s="186"/>
      <c r="BR18" s="186"/>
      <c r="BS18" s="186"/>
      <c r="BU18" s="186" t="s">
        <v>2435</v>
      </c>
      <c r="BV18" s="186"/>
      <c r="BW18" s="186"/>
      <c r="BX18" s="186"/>
      <c r="BY18" s="186"/>
      <c r="BZ18" s="186"/>
      <c r="CA18" s="186"/>
    </row>
    <row r="19" spans="1:79" ht="18.75" customHeight="1">
      <c r="A19" s="190" t="s">
        <v>921</v>
      </c>
      <c r="B19" s="190"/>
      <c r="C19" s="190"/>
      <c r="D19" s="190"/>
      <c r="E19" s="190"/>
      <c r="F19" s="190"/>
      <c r="G19" s="105"/>
      <c r="H19" s="11"/>
      <c r="I19" s="190" t="s">
        <v>921</v>
      </c>
      <c r="J19" s="190"/>
      <c r="K19" s="190"/>
      <c r="L19" s="190"/>
      <c r="M19" s="190"/>
      <c r="N19" s="190"/>
      <c r="O19" s="190"/>
      <c r="Q19" s="183" t="s">
        <v>921</v>
      </c>
      <c r="R19" s="183"/>
      <c r="S19" s="183"/>
      <c r="T19" s="183"/>
      <c r="U19" s="183"/>
      <c r="V19" s="183"/>
      <c r="W19" s="183"/>
      <c r="Y19" s="183" t="s">
        <v>921</v>
      </c>
      <c r="Z19" s="183"/>
      <c r="AA19" s="183"/>
      <c r="AB19" s="183"/>
      <c r="AC19" s="183"/>
      <c r="AD19" s="183"/>
      <c r="AE19" s="183"/>
      <c r="AG19" s="183" t="s">
        <v>921</v>
      </c>
      <c r="AH19" s="183"/>
      <c r="AI19" s="183"/>
      <c r="AJ19" s="183"/>
      <c r="AK19" s="183"/>
      <c r="AL19" s="183"/>
      <c r="AM19" s="183"/>
      <c r="AO19" s="183" t="s">
        <v>921</v>
      </c>
      <c r="AP19" s="183"/>
      <c r="AQ19" s="183"/>
      <c r="AR19" s="183"/>
      <c r="AS19" s="183"/>
      <c r="AT19" s="183"/>
      <c r="AU19" s="183"/>
      <c r="AW19" s="183" t="s">
        <v>921</v>
      </c>
      <c r="AX19" s="183"/>
      <c r="AY19" s="183"/>
      <c r="AZ19" s="183"/>
      <c r="BA19" s="183"/>
      <c r="BB19" s="183"/>
      <c r="BC19" s="183"/>
      <c r="BE19" s="183" t="s">
        <v>921</v>
      </c>
      <c r="BF19" s="183"/>
      <c r="BG19" s="183"/>
      <c r="BH19" s="183"/>
      <c r="BI19" s="183"/>
      <c r="BJ19" s="183"/>
      <c r="BK19" s="183"/>
      <c r="BM19" s="183" t="s">
        <v>921</v>
      </c>
      <c r="BN19" s="183"/>
      <c r="BO19" s="183"/>
      <c r="BP19" s="183"/>
      <c r="BQ19" s="183"/>
      <c r="BR19" s="183"/>
      <c r="BS19" s="183"/>
      <c r="BU19" s="183" t="s">
        <v>921</v>
      </c>
      <c r="BV19" s="183"/>
      <c r="BW19" s="183"/>
      <c r="BX19" s="183"/>
      <c r="BY19" s="183"/>
      <c r="BZ19" s="183"/>
      <c r="CA19" s="183"/>
    </row>
    <row r="20" spans="1:79" ht="18.75" customHeight="1">
      <c r="A20" s="120" t="s">
        <v>44</v>
      </c>
      <c r="B20" s="121" t="s">
        <v>2426</v>
      </c>
      <c r="C20" s="121" t="s">
        <v>1977</v>
      </c>
      <c r="D20" s="121" t="s">
        <v>912</v>
      </c>
      <c r="E20" s="119" t="s">
        <v>46</v>
      </c>
      <c r="F20" s="122" t="s">
        <v>47</v>
      </c>
      <c r="G20" s="122" t="s">
        <v>48</v>
      </c>
      <c r="H20" s="11"/>
      <c r="I20" s="102" t="s">
        <v>44</v>
      </c>
      <c r="J20" s="121" t="s">
        <v>2426</v>
      </c>
      <c r="K20" s="121" t="s">
        <v>1977</v>
      </c>
      <c r="L20" s="121" t="s">
        <v>912</v>
      </c>
      <c r="M20" s="107" t="s">
        <v>46</v>
      </c>
      <c r="N20" s="103" t="s">
        <v>47</v>
      </c>
      <c r="O20" s="103" t="s">
        <v>48</v>
      </c>
      <c r="P20" s="108"/>
      <c r="Q20" s="102" t="s">
        <v>44</v>
      </c>
      <c r="R20" s="121" t="s">
        <v>2426</v>
      </c>
      <c r="S20" s="121" t="s">
        <v>1977</v>
      </c>
      <c r="T20" s="121" t="s">
        <v>912</v>
      </c>
      <c r="U20" s="107" t="s">
        <v>46</v>
      </c>
      <c r="V20" s="103" t="s">
        <v>47</v>
      </c>
      <c r="W20" s="103" t="s">
        <v>48</v>
      </c>
      <c r="Y20" s="102" t="s">
        <v>44</v>
      </c>
      <c r="Z20" s="121" t="s">
        <v>2426</v>
      </c>
      <c r="AA20" s="121" t="s">
        <v>1977</v>
      </c>
      <c r="AB20" s="121" t="s">
        <v>912</v>
      </c>
      <c r="AC20" s="107" t="s">
        <v>46</v>
      </c>
      <c r="AD20" s="103" t="s">
        <v>47</v>
      </c>
      <c r="AE20" s="103" t="s">
        <v>48</v>
      </c>
      <c r="AG20" s="102" t="s">
        <v>44</v>
      </c>
      <c r="AH20" s="121" t="s">
        <v>2426</v>
      </c>
      <c r="AI20" s="121" t="s">
        <v>1977</v>
      </c>
      <c r="AJ20" s="121" t="s">
        <v>912</v>
      </c>
      <c r="AK20" s="107" t="s">
        <v>46</v>
      </c>
      <c r="AL20" s="103" t="s">
        <v>47</v>
      </c>
      <c r="AM20" s="103" t="s">
        <v>48</v>
      </c>
      <c r="AO20" s="102" t="s">
        <v>44</v>
      </c>
      <c r="AP20" s="121" t="s">
        <v>2426</v>
      </c>
      <c r="AQ20" s="121" t="s">
        <v>1977</v>
      </c>
      <c r="AR20" s="121" t="s">
        <v>912</v>
      </c>
      <c r="AS20" s="107" t="s">
        <v>46</v>
      </c>
      <c r="AT20" s="103" t="s">
        <v>47</v>
      </c>
      <c r="AU20" s="103" t="s">
        <v>48</v>
      </c>
      <c r="AW20" s="102" t="s">
        <v>44</v>
      </c>
      <c r="AX20" s="121" t="s">
        <v>2426</v>
      </c>
      <c r="AY20" s="121" t="s">
        <v>1977</v>
      </c>
      <c r="AZ20" s="121" t="s">
        <v>912</v>
      </c>
      <c r="BA20" s="107" t="s">
        <v>46</v>
      </c>
      <c r="BB20" s="103" t="s">
        <v>47</v>
      </c>
      <c r="BC20" s="103" t="s">
        <v>48</v>
      </c>
      <c r="BE20" s="102" t="s">
        <v>44</v>
      </c>
      <c r="BF20" s="121" t="s">
        <v>2426</v>
      </c>
      <c r="BG20" s="121" t="s">
        <v>1977</v>
      </c>
      <c r="BH20" s="121" t="s">
        <v>912</v>
      </c>
      <c r="BI20" s="107" t="s">
        <v>46</v>
      </c>
      <c r="BJ20" s="103" t="s">
        <v>47</v>
      </c>
      <c r="BK20" s="103" t="s">
        <v>48</v>
      </c>
      <c r="BM20" s="102" t="s">
        <v>44</v>
      </c>
      <c r="BN20" s="121" t="s">
        <v>2426</v>
      </c>
      <c r="BO20" s="121" t="s">
        <v>1977</v>
      </c>
      <c r="BP20" s="121" t="s">
        <v>912</v>
      </c>
      <c r="BQ20" s="107" t="s">
        <v>46</v>
      </c>
      <c r="BR20" s="103" t="s">
        <v>47</v>
      </c>
      <c r="BS20" s="103" t="s">
        <v>48</v>
      </c>
      <c r="BU20" s="102" t="s">
        <v>44</v>
      </c>
      <c r="BV20" s="121" t="s">
        <v>2426</v>
      </c>
      <c r="BW20" s="121" t="s">
        <v>1977</v>
      </c>
      <c r="BX20" s="121" t="s">
        <v>912</v>
      </c>
      <c r="BY20" s="107" t="s">
        <v>46</v>
      </c>
      <c r="BZ20" s="103" t="s">
        <v>47</v>
      </c>
      <c r="CA20" s="103" t="s">
        <v>48</v>
      </c>
    </row>
    <row r="21" spans="1:79" ht="18.75" customHeight="1">
      <c r="A21" s="156">
        <v>1</v>
      </c>
      <c r="B21" s="157" t="s">
        <v>1470</v>
      </c>
      <c r="C21" s="157" t="s">
        <v>2395</v>
      </c>
      <c r="D21" s="157" t="s">
        <v>1465</v>
      </c>
      <c r="E21" s="163">
        <v>128375</v>
      </c>
      <c r="F21" s="158">
        <f t="shared" ref="F21:F84" si="1">E21/$E$874</f>
        <v>0.17892509745929847</v>
      </c>
      <c r="G21" s="158">
        <f>+F21</f>
        <v>0.17892509745929847</v>
      </c>
      <c r="H21" s="11"/>
      <c r="I21" s="156">
        <v>1</v>
      </c>
      <c r="J21" s="157" t="s">
        <v>1470</v>
      </c>
      <c r="K21" s="157" t="s">
        <v>2395</v>
      </c>
      <c r="L21" s="157" t="s">
        <v>1465</v>
      </c>
      <c r="M21" s="163">
        <v>128375</v>
      </c>
      <c r="N21" s="110">
        <f>M21/$M$101</f>
        <v>0.47209882172960094</v>
      </c>
      <c r="O21" s="110">
        <f>+N21</f>
        <v>0.47209882172960094</v>
      </c>
      <c r="P21" s="4"/>
      <c r="Q21" s="156">
        <v>1</v>
      </c>
      <c r="R21" s="157" t="s">
        <v>2208</v>
      </c>
      <c r="S21" s="157" t="s">
        <v>2396</v>
      </c>
      <c r="T21" s="157" t="s">
        <v>2397</v>
      </c>
      <c r="U21" s="163">
        <v>11221</v>
      </c>
      <c r="V21" s="110">
        <f>U21/$U$107</f>
        <v>0.1840715223097113</v>
      </c>
      <c r="W21" s="110">
        <f>+V21</f>
        <v>0.1840715223097113</v>
      </c>
      <c r="Y21" s="156">
        <v>1</v>
      </c>
      <c r="Z21" s="157" t="s">
        <v>2209</v>
      </c>
      <c r="AA21" s="157" t="s">
        <v>2391</v>
      </c>
      <c r="AB21" s="157" t="s">
        <v>1555</v>
      </c>
      <c r="AC21" s="163">
        <v>4713</v>
      </c>
      <c r="AD21" s="30">
        <f>AC21/$AC$102</f>
        <v>0.15070026219863145</v>
      </c>
      <c r="AE21" s="30">
        <f>+AD21</f>
        <v>0.15070026219863145</v>
      </c>
      <c r="AG21" s="156">
        <v>1</v>
      </c>
      <c r="AH21" s="157" t="s">
        <v>1608</v>
      </c>
      <c r="AI21" s="157" t="s">
        <v>1608</v>
      </c>
      <c r="AJ21" s="157" t="s">
        <v>1607</v>
      </c>
      <c r="AK21" s="163">
        <v>3173</v>
      </c>
      <c r="AL21" s="30">
        <f>AK21/$AK$50</f>
        <v>0.23900271166013859</v>
      </c>
      <c r="AM21" s="30">
        <f>+AL21</f>
        <v>0.23900271166013859</v>
      </c>
      <c r="AO21" s="156">
        <v>1</v>
      </c>
      <c r="AP21" s="157" t="s">
        <v>1621</v>
      </c>
      <c r="AQ21" s="157" t="s">
        <v>1621</v>
      </c>
      <c r="AR21" s="157" t="s">
        <v>1618</v>
      </c>
      <c r="AS21" s="163">
        <v>13405</v>
      </c>
      <c r="AT21" s="30">
        <f>AS21/$AS$106</f>
        <v>0.39017929910350446</v>
      </c>
      <c r="AU21" s="30">
        <f>+AT21</f>
        <v>0.39017929910350446</v>
      </c>
      <c r="AW21" s="156">
        <v>1</v>
      </c>
      <c r="AX21" s="157" t="s">
        <v>1670</v>
      </c>
      <c r="AY21" s="157" t="s">
        <v>2411</v>
      </c>
      <c r="AZ21" s="157" t="s">
        <v>2409</v>
      </c>
      <c r="BA21" s="163">
        <v>10768</v>
      </c>
      <c r="BB21" s="30">
        <f>BA21/$BA$142</f>
        <v>0.16932148753832849</v>
      </c>
      <c r="BC21" s="30">
        <f>+BB21</f>
        <v>0.16932148753832849</v>
      </c>
      <c r="BE21" s="156">
        <v>1</v>
      </c>
      <c r="BF21" s="157" t="s">
        <v>1750</v>
      </c>
      <c r="BG21" s="157" t="s">
        <v>1750</v>
      </c>
      <c r="BH21" s="157" t="s">
        <v>1730</v>
      </c>
      <c r="BI21" s="163">
        <v>5191</v>
      </c>
      <c r="BJ21" s="30">
        <f>BI21/$BI$157</f>
        <v>6.3921486534743679E-2</v>
      </c>
      <c r="BK21" s="30">
        <f>+BJ21</f>
        <v>6.3921486534743679E-2</v>
      </c>
      <c r="BM21" s="156">
        <v>1</v>
      </c>
      <c r="BN21" s="157" t="s">
        <v>2084</v>
      </c>
      <c r="BO21" s="157" t="s">
        <v>2418</v>
      </c>
      <c r="BP21" s="157" t="s">
        <v>2417</v>
      </c>
      <c r="BQ21" s="163">
        <v>27473</v>
      </c>
      <c r="BR21" s="30">
        <f>BQ21/$BQ$87</f>
        <v>0.36524502113855728</v>
      </c>
      <c r="BS21" s="30">
        <f>+BR21</f>
        <v>0.36524502113855728</v>
      </c>
      <c r="BU21" s="156">
        <v>1</v>
      </c>
      <c r="BV21" s="157" t="s">
        <v>1888</v>
      </c>
      <c r="BW21" s="157" t="s">
        <v>1888</v>
      </c>
      <c r="BX21" s="157" t="s">
        <v>2420</v>
      </c>
      <c r="BY21" s="163">
        <v>20861</v>
      </c>
      <c r="BZ21" s="30">
        <f>BY21/$BY$190</f>
        <v>0.24351267115692157</v>
      </c>
      <c r="CA21" s="30">
        <f>+BZ21</f>
        <v>0.24351267115692157</v>
      </c>
    </row>
    <row r="22" spans="1:79" ht="18.75" customHeight="1">
      <c r="A22" s="156">
        <v>2</v>
      </c>
      <c r="B22" s="157" t="s">
        <v>1488</v>
      </c>
      <c r="C22" s="157" t="s">
        <v>2394</v>
      </c>
      <c r="D22" s="157" t="s">
        <v>1465</v>
      </c>
      <c r="E22" s="163">
        <v>30895</v>
      </c>
      <c r="F22" s="158">
        <f t="shared" si="1"/>
        <v>4.3060493756611695E-2</v>
      </c>
      <c r="G22" s="158">
        <f t="shared" ref="G22:G85" si="2">G21+F22</f>
        <v>0.22198559121591016</v>
      </c>
      <c r="H22" s="11"/>
      <c r="I22" s="156">
        <v>2</v>
      </c>
      <c r="J22" s="157" t="s">
        <v>1488</v>
      </c>
      <c r="K22" s="157" t="s">
        <v>2394</v>
      </c>
      <c r="L22" s="157" t="s">
        <v>1465</v>
      </c>
      <c r="M22" s="163">
        <v>30895</v>
      </c>
      <c r="N22" s="110">
        <f t="shared" ref="N22:N85" si="3">M22/$M$101</f>
        <v>0.11361630455568468</v>
      </c>
      <c r="O22" s="110">
        <f>O21+N22</f>
        <v>0.58571512628528566</v>
      </c>
      <c r="P22" s="4"/>
      <c r="Q22" s="156">
        <v>2</v>
      </c>
      <c r="R22" s="157" t="s">
        <v>1736</v>
      </c>
      <c r="S22" s="157" t="s">
        <v>1736</v>
      </c>
      <c r="T22" s="157" t="s">
        <v>2397</v>
      </c>
      <c r="U22" s="163">
        <v>3818</v>
      </c>
      <c r="V22" s="110">
        <f t="shared" ref="V22:V85" si="4">U22/$U$107</f>
        <v>6.2631233595800528E-2</v>
      </c>
      <c r="W22" s="110">
        <f t="shared" ref="W22:W27" si="5">W21+V22</f>
        <v>0.24670275590551183</v>
      </c>
      <c r="Y22" s="156">
        <v>2</v>
      </c>
      <c r="Z22" s="157" t="s">
        <v>1588</v>
      </c>
      <c r="AA22" s="157" t="s">
        <v>1588</v>
      </c>
      <c r="AB22" s="157" t="s">
        <v>1555</v>
      </c>
      <c r="AC22" s="163">
        <v>2090</v>
      </c>
      <c r="AD22" s="30">
        <f t="shared" ref="AD22:AD85" si="6">AC22/$AC$102</f>
        <v>6.6828675577156743E-2</v>
      </c>
      <c r="AE22" s="30">
        <f>AE21+AD22</f>
        <v>0.21752893777578819</v>
      </c>
      <c r="AG22" s="156">
        <v>2</v>
      </c>
      <c r="AH22" s="157" t="s">
        <v>2167</v>
      </c>
      <c r="AI22" s="157" t="s">
        <v>2403</v>
      </c>
      <c r="AJ22" s="157" t="s">
        <v>1607</v>
      </c>
      <c r="AK22" s="163">
        <v>2424</v>
      </c>
      <c r="AL22" s="30">
        <f t="shared" ref="AL22:AL49" si="7">AK22/$AK$50</f>
        <v>0.18258511599879482</v>
      </c>
      <c r="AM22" s="30">
        <f>AM21+AL22</f>
        <v>0.42158782765893343</v>
      </c>
      <c r="AO22" s="156">
        <v>2</v>
      </c>
      <c r="AP22" s="157" t="s">
        <v>2270</v>
      </c>
      <c r="AQ22" s="157" t="s">
        <v>2407</v>
      </c>
      <c r="AR22" s="157" t="s">
        <v>1618</v>
      </c>
      <c r="AS22" s="163">
        <v>2114</v>
      </c>
      <c r="AT22" s="30">
        <f t="shared" ref="AT22:AT85" si="8">AS22/$AS$106</f>
        <v>6.1532192339038304E-2</v>
      </c>
      <c r="AU22" s="30">
        <f>AU21+AT22</f>
        <v>0.45171149144254275</v>
      </c>
      <c r="AW22" s="156">
        <v>2</v>
      </c>
      <c r="AX22" s="157" t="s">
        <v>1672</v>
      </c>
      <c r="AY22" s="157" t="s">
        <v>1672</v>
      </c>
      <c r="AZ22" s="157" t="s">
        <v>2409</v>
      </c>
      <c r="BA22" s="163">
        <v>10680</v>
      </c>
      <c r="BB22" s="30">
        <f t="shared" ref="BB22:BB85" si="9">BA22/$BA$142</f>
        <v>0.16793773095369133</v>
      </c>
      <c r="BC22" s="30">
        <f>BC21+BB22</f>
        <v>0.33725921849201979</v>
      </c>
      <c r="BE22" s="156">
        <v>2</v>
      </c>
      <c r="BF22" s="157" t="s">
        <v>1745</v>
      </c>
      <c r="BG22" s="157" t="s">
        <v>1745</v>
      </c>
      <c r="BH22" s="157" t="s">
        <v>1730</v>
      </c>
      <c r="BI22" s="163">
        <v>5023</v>
      </c>
      <c r="BJ22" s="30">
        <f t="shared" ref="BJ22:BJ85" si="10">BI22/$BI$157</f>
        <v>6.185275031092613E-2</v>
      </c>
      <c r="BK22" s="30">
        <f>BK21+BJ22</f>
        <v>0.1257742368456698</v>
      </c>
      <c r="BM22" s="156">
        <v>2</v>
      </c>
      <c r="BN22" s="157" t="s">
        <v>1838</v>
      </c>
      <c r="BO22" s="157" t="s">
        <v>1838</v>
      </c>
      <c r="BP22" s="157" t="s">
        <v>2417</v>
      </c>
      <c r="BQ22" s="163">
        <v>9320</v>
      </c>
      <c r="BR22" s="30">
        <f t="shared" ref="BR22:BR85" si="11">BQ22/$BQ$87</f>
        <v>0.12390651173921136</v>
      </c>
      <c r="BS22" s="30">
        <f>BS21+BR22</f>
        <v>0.48915153287776864</v>
      </c>
      <c r="BU22" s="156">
        <v>2</v>
      </c>
      <c r="BV22" s="157" t="s">
        <v>1885</v>
      </c>
      <c r="BW22" s="157" t="s">
        <v>1885</v>
      </c>
      <c r="BX22" s="157" t="s">
        <v>2420</v>
      </c>
      <c r="BY22" s="163">
        <v>3938</v>
      </c>
      <c r="BZ22" s="30">
        <f t="shared" ref="BZ22:BZ85" si="12">BY22/$BY$190</f>
        <v>4.5968692728822064E-2</v>
      </c>
      <c r="CA22" s="30">
        <f>CA21+BZ22</f>
        <v>0.28948136388574364</v>
      </c>
    </row>
    <row r="23" spans="1:79" ht="18.75" customHeight="1">
      <c r="A23" s="156">
        <v>3</v>
      </c>
      <c r="B23" s="157" t="s">
        <v>2084</v>
      </c>
      <c r="C23" s="157" t="s">
        <v>2418</v>
      </c>
      <c r="D23" s="157" t="s">
        <v>2417</v>
      </c>
      <c r="E23" s="163">
        <v>27473</v>
      </c>
      <c r="F23" s="158">
        <f t="shared" si="1"/>
        <v>3.829101618305205E-2</v>
      </c>
      <c r="G23" s="158">
        <f t="shared" si="2"/>
        <v>0.26027660739896219</v>
      </c>
      <c r="H23" s="11"/>
      <c r="I23" s="156">
        <v>3</v>
      </c>
      <c r="J23" s="157" t="s">
        <v>1473</v>
      </c>
      <c r="K23" s="157" t="s">
        <v>2394</v>
      </c>
      <c r="L23" s="157" t="s">
        <v>1465</v>
      </c>
      <c r="M23" s="163">
        <v>17940</v>
      </c>
      <c r="N23" s="110">
        <f t="shared" si="3"/>
        <v>6.5974316353098666E-2</v>
      </c>
      <c r="O23" s="110">
        <f t="shared" ref="O23:O86" si="13">O22+N23</f>
        <v>0.65168944263838435</v>
      </c>
      <c r="P23" s="4"/>
      <c r="Q23" s="156">
        <v>3</v>
      </c>
      <c r="R23" s="157" t="s">
        <v>1731</v>
      </c>
      <c r="S23" s="157" t="s">
        <v>1731</v>
      </c>
      <c r="T23" s="157" t="s">
        <v>2397</v>
      </c>
      <c r="U23" s="163">
        <v>3301</v>
      </c>
      <c r="V23" s="110">
        <f t="shared" si="4"/>
        <v>5.4150262467191602E-2</v>
      </c>
      <c r="W23" s="110">
        <f t="shared" si="5"/>
        <v>0.30085301837270345</v>
      </c>
      <c r="Y23" s="156">
        <v>3</v>
      </c>
      <c r="Z23" s="157" t="s">
        <v>1594</v>
      </c>
      <c r="AA23" s="157" t="s">
        <v>1594</v>
      </c>
      <c r="AB23" s="157" t="s">
        <v>1555</v>
      </c>
      <c r="AC23" s="163">
        <v>1948</v>
      </c>
      <c r="AD23" s="30">
        <f t="shared" si="6"/>
        <v>6.2288162691053271E-2</v>
      </c>
      <c r="AE23" s="30">
        <f t="shared" ref="AE23:AE86" si="14">AE22+AD23</f>
        <v>0.27981710046684144</v>
      </c>
      <c r="AG23" s="156">
        <v>3</v>
      </c>
      <c r="AH23" s="157" t="s">
        <v>2039</v>
      </c>
      <c r="AI23" s="157" t="s">
        <v>1608</v>
      </c>
      <c r="AJ23" s="157" t="s">
        <v>1607</v>
      </c>
      <c r="AK23" s="163">
        <v>1258</v>
      </c>
      <c r="AL23" s="30">
        <f t="shared" si="7"/>
        <v>9.4757457065381134E-2</v>
      </c>
      <c r="AM23" s="30">
        <f t="shared" ref="AM23:AM49" si="15">AM22+AL23</f>
        <v>0.51634528472431462</v>
      </c>
      <c r="AO23" s="156">
        <v>3</v>
      </c>
      <c r="AP23" s="157" t="s">
        <v>1625</v>
      </c>
      <c r="AQ23" s="157" t="s">
        <v>1625</v>
      </c>
      <c r="AR23" s="157" t="s">
        <v>1618</v>
      </c>
      <c r="AS23" s="163">
        <v>1591</v>
      </c>
      <c r="AT23" s="30">
        <f t="shared" si="8"/>
        <v>4.6309232739550586E-2</v>
      </c>
      <c r="AU23" s="30">
        <f t="shared" ref="AU23:AU86" si="16">AU22+AT23</f>
        <v>0.49802072418209331</v>
      </c>
      <c r="AW23" s="156">
        <v>3</v>
      </c>
      <c r="AX23" s="157" t="s">
        <v>1685</v>
      </c>
      <c r="AY23" s="157" t="s">
        <v>2411</v>
      </c>
      <c r="AZ23" s="157" t="s">
        <v>2409</v>
      </c>
      <c r="BA23" s="163">
        <v>4428</v>
      </c>
      <c r="BB23" s="30">
        <f t="shared" si="9"/>
        <v>6.9628115417878764E-2</v>
      </c>
      <c r="BC23" s="30">
        <f t="shared" ref="BC23:BC86" si="17">BC22+BB23</f>
        <v>0.40688733390989856</v>
      </c>
      <c r="BE23" s="156">
        <v>3</v>
      </c>
      <c r="BF23" s="157" t="s">
        <v>2282</v>
      </c>
      <c r="BG23" s="157" t="s">
        <v>2414</v>
      </c>
      <c r="BH23" s="157" t="s">
        <v>1730</v>
      </c>
      <c r="BI23" s="163">
        <v>4768</v>
      </c>
      <c r="BJ23" s="30">
        <f t="shared" si="10"/>
        <v>5.8712704256917339E-2</v>
      </c>
      <c r="BK23" s="30">
        <f t="shared" ref="BK23:BK86" si="18">BK22+BJ23</f>
        <v>0.18448694110258712</v>
      </c>
      <c r="BM23" s="156">
        <v>3</v>
      </c>
      <c r="BN23" s="157" t="s">
        <v>1840</v>
      </c>
      <c r="BO23" s="157" t="s">
        <v>1840</v>
      </c>
      <c r="BP23" s="157" t="s">
        <v>2417</v>
      </c>
      <c r="BQ23" s="163">
        <v>5035</v>
      </c>
      <c r="BR23" s="30">
        <f t="shared" si="11"/>
        <v>6.693876465739583E-2</v>
      </c>
      <c r="BS23" s="30">
        <f t="shared" ref="BS23:BS86" si="19">BS22+BR23</f>
        <v>0.55609029753516448</v>
      </c>
      <c r="BU23" s="156">
        <v>3</v>
      </c>
      <c r="BV23" s="157" t="s">
        <v>2112</v>
      </c>
      <c r="BW23" s="157" t="s">
        <v>2423</v>
      </c>
      <c r="BX23" s="157" t="s">
        <v>2420</v>
      </c>
      <c r="BY23" s="163">
        <v>3563</v>
      </c>
      <c r="BZ23" s="30">
        <f t="shared" si="12"/>
        <v>4.1591277854949982E-2</v>
      </c>
      <c r="CA23" s="30">
        <f t="shared" ref="CA23:CA86" si="20">CA22+BZ23</f>
        <v>0.33107264174069362</v>
      </c>
    </row>
    <row r="24" spans="1:79" ht="18.75" customHeight="1">
      <c r="A24" s="156">
        <v>4</v>
      </c>
      <c r="B24" s="157" t="s">
        <v>1888</v>
      </c>
      <c r="C24" s="157" t="s">
        <v>1888</v>
      </c>
      <c r="D24" s="157" t="s">
        <v>2420</v>
      </c>
      <c r="E24" s="163">
        <v>20861</v>
      </c>
      <c r="F24" s="158">
        <f t="shared" si="1"/>
        <v>2.9075415447699513E-2</v>
      </c>
      <c r="G24" s="158">
        <f t="shared" si="2"/>
        <v>0.28935202284666173</v>
      </c>
      <c r="H24" s="11"/>
      <c r="I24" s="156">
        <v>4</v>
      </c>
      <c r="J24" s="157" t="s">
        <v>2044</v>
      </c>
      <c r="K24" s="157" t="s">
        <v>2395</v>
      </c>
      <c r="L24" s="157" t="s">
        <v>1465</v>
      </c>
      <c r="M24" s="163">
        <v>11784</v>
      </c>
      <c r="N24" s="110">
        <f t="shared" si="3"/>
        <v>4.3335637898824671E-2</v>
      </c>
      <c r="O24" s="110">
        <f t="shared" si="13"/>
        <v>0.69502508053720902</v>
      </c>
      <c r="P24" s="4"/>
      <c r="Q24" s="156">
        <v>4</v>
      </c>
      <c r="R24" s="157" t="s">
        <v>1527</v>
      </c>
      <c r="S24" s="157" t="s">
        <v>2396</v>
      </c>
      <c r="T24" s="157" t="s">
        <v>2397</v>
      </c>
      <c r="U24" s="163">
        <v>2868</v>
      </c>
      <c r="V24" s="110">
        <f t="shared" si="4"/>
        <v>4.704724409448819E-2</v>
      </c>
      <c r="W24" s="110">
        <f t="shared" si="5"/>
        <v>0.34790026246719163</v>
      </c>
      <c r="Y24" s="156">
        <v>4</v>
      </c>
      <c r="Z24" s="157" t="s">
        <v>1554</v>
      </c>
      <c r="AA24" s="157" t="s">
        <v>1554</v>
      </c>
      <c r="AB24" s="157" t="s">
        <v>1555</v>
      </c>
      <c r="AC24" s="163">
        <v>1265</v>
      </c>
      <c r="AD24" s="30">
        <f t="shared" si="6"/>
        <v>4.0448935217752766E-2</v>
      </c>
      <c r="AE24" s="30">
        <f t="shared" si="14"/>
        <v>0.32026603568459422</v>
      </c>
      <c r="AG24" s="156">
        <v>4</v>
      </c>
      <c r="AH24" s="157" t="s">
        <v>2162</v>
      </c>
      <c r="AI24" s="157" t="s">
        <v>1608</v>
      </c>
      <c r="AJ24" s="157" t="s">
        <v>1607</v>
      </c>
      <c r="AK24" s="162">
        <v>944</v>
      </c>
      <c r="AL24" s="30">
        <f t="shared" si="7"/>
        <v>7.1105754745405245E-2</v>
      </c>
      <c r="AM24" s="30">
        <f t="shared" si="15"/>
        <v>0.58745103946971988</v>
      </c>
      <c r="AO24" s="156">
        <v>4</v>
      </c>
      <c r="AP24" s="157" t="s">
        <v>1619</v>
      </c>
      <c r="AQ24" s="157" t="s">
        <v>2406</v>
      </c>
      <c r="AR24" s="157" t="s">
        <v>1618</v>
      </c>
      <c r="AS24" s="163">
        <v>1375</v>
      </c>
      <c r="AT24" s="30">
        <f t="shared" si="8"/>
        <v>4.0022121317964836E-2</v>
      </c>
      <c r="AU24" s="30">
        <f t="shared" si="16"/>
        <v>0.5380428455000581</v>
      </c>
      <c r="AW24" s="156">
        <v>4</v>
      </c>
      <c r="AX24" s="157" t="s">
        <v>2249</v>
      </c>
      <c r="AY24" s="157" t="s">
        <v>2411</v>
      </c>
      <c r="AZ24" s="157" t="s">
        <v>2409</v>
      </c>
      <c r="BA24" s="163">
        <v>3474</v>
      </c>
      <c r="BB24" s="30">
        <f t="shared" si="9"/>
        <v>5.4626936079880492E-2</v>
      </c>
      <c r="BC24" s="30">
        <f t="shared" si="17"/>
        <v>0.46151426998977907</v>
      </c>
      <c r="BE24" s="156">
        <v>4</v>
      </c>
      <c r="BF24" s="157" t="s">
        <v>1993</v>
      </c>
      <c r="BG24" s="157" t="s">
        <v>2412</v>
      </c>
      <c r="BH24" s="157" t="s">
        <v>1730</v>
      </c>
      <c r="BI24" s="163">
        <v>4106</v>
      </c>
      <c r="BJ24" s="30">
        <f t="shared" si="10"/>
        <v>5.0560898422588631E-2</v>
      </c>
      <c r="BK24" s="30">
        <f t="shared" si="18"/>
        <v>0.23504783952517574</v>
      </c>
      <c r="BM24" s="156">
        <v>4</v>
      </c>
      <c r="BN24" s="157" t="s">
        <v>1989</v>
      </c>
      <c r="BO24" s="157" t="s">
        <v>2416</v>
      </c>
      <c r="BP24" s="157" t="s">
        <v>2417</v>
      </c>
      <c r="BQ24" s="163">
        <v>3908</v>
      </c>
      <c r="BR24" s="30">
        <f t="shared" si="11"/>
        <v>5.1955648913823815E-2</v>
      </c>
      <c r="BS24" s="30">
        <f t="shared" si="19"/>
        <v>0.60804594644898824</v>
      </c>
      <c r="BU24" s="156">
        <v>4</v>
      </c>
      <c r="BV24" s="157" t="s">
        <v>2033</v>
      </c>
      <c r="BW24" s="157" t="s">
        <v>2421</v>
      </c>
      <c r="BX24" s="157" t="s">
        <v>2420</v>
      </c>
      <c r="BY24" s="163">
        <v>3061</v>
      </c>
      <c r="BZ24" s="30">
        <f t="shared" si="12"/>
        <v>3.5731378477126548E-2</v>
      </c>
      <c r="CA24" s="30">
        <f t="shared" si="20"/>
        <v>0.36680402021782016</v>
      </c>
    </row>
    <row r="25" spans="1:79" ht="18.75" customHeight="1">
      <c r="A25" s="156">
        <v>5</v>
      </c>
      <c r="B25" s="157" t="s">
        <v>1473</v>
      </c>
      <c r="C25" s="157" t="s">
        <v>2394</v>
      </c>
      <c r="D25" s="157" t="s">
        <v>1465</v>
      </c>
      <c r="E25" s="163">
        <v>17940</v>
      </c>
      <c r="F25" s="158">
        <f t="shared" si="1"/>
        <v>2.5004216151274114E-2</v>
      </c>
      <c r="G25" s="158">
        <f t="shared" si="2"/>
        <v>0.31435623899793586</v>
      </c>
      <c r="H25" s="11"/>
      <c r="I25" s="156">
        <v>5</v>
      </c>
      <c r="J25" s="157" t="s">
        <v>1467</v>
      </c>
      <c r="K25" s="157" t="s">
        <v>1467</v>
      </c>
      <c r="L25" s="157" t="s">
        <v>1465</v>
      </c>
      <c r="M25" s="163">
        <v>9385</v>
      </c>
      <c r="N25" s="110">
        <f t="shared" si="3"/>
        <v>3.451331989820685E-2</v>
      </c>
      <c r="O25" s="110">
        <f t="shared" si="13"/>
        <v>0.72953840043541585</v>
      </c>
      <c r="P25" s="4"/>
      <c r="Q25" s="156">
        <v>5</v>
      </c>
      <c r="R25" s="157" t="s">
        <v>2012</v>
      </c>
      <c r="S25" s="157" t="s">
        <v>2398</v>
      </c>
      <c r="T25" s="157" t="s">
        <v>2397</v>
      </c>
      <c r="U25" s="163">
        <v>2622</v>
      </c>
      <c r="V25" s="110">
        <f t="shared" si="4"/>
        <v>4.3011811023622046E-2</v>
      </c>
      <c r="W25" s="110">
        <f t="shared" si="5"/>
        <v>0.39091207349081369</v>
      </c>
      <c r="Y25" s="156">
        <v>5</v>
      </c>
      <c r="Z25" s="157" t="s">
        <v>1572</v>
      </c>
      <c r="AA25" s="157" t="s">
        <v>2402</v>
      </c>
      <c r="AB25" s="157" t="s">
        <v>1555</v>
      </c>
      <c r="AC25" s="163">
        <v>1233</v>
      </c>
      <c r="AD25" s="30">
        <f t="shared" si="6"/>
        <v>3.9425721046236491E-2</v>
      </c>
      <c r="AE25" s="30">
        <f t="shared" si="14"/>
        <v>0.3596917567308307</v>
      </c>
      <c r="AG25" s="156">
        <v>5</v>
      </c>
      <c r="AH25" s="157" t="s">
        <v>1609</v>
      </c>
      <c r="AI25" s="157" t="s">
        <v>2403</v>
      </c>
      <c r="AJ25" s="157" t="s">
        <v>1607</v>
      </c>
      <c r="AK25" s="162">
        <v>713</v>
      </c>
      <c r="AL25" s="30">
        <f t="shared" si="7"/>
        <v>5.3705935522747814E-2</v>
      </c>
      <c r="AM25" s="30">
        <f t="shared" si="15"/>
        <v>0.64115697499246771</v>
      </c>
      <c r="AO25" s="156">
        <v>5</v>
      </c>
      <c r="AP25" s="157" t="s">
        <v>1666</v>
      </c>
      <c r="AQ25" s="157" t="s">
        <v>2406</v>
      </c>
      <c r="AR25" s="157" t="s">
        <v>1618</v>
      </c>
      <c r="AS25" s="163">
        <v>1126</v>
      </c>
      <c r="AT25" s="30">
        <f t="shared" si="8"/>
        <v>3.2774478984747932E-2</v>
      </c>
      <c r="AU25" s="30">
        <f t="shared" si="16"/>
        <v>0.57081732448480604</v>
      </c>
      <c r="AW25" s="156">
        <v>5</v>
      </c>
      <c r="AX25" s="157" t="s">
        <v>1674</v>
      </c>
      <c r="AY25" s="157" t="s">
        <v>1674</v>
      </c>
      <c r="AZ25" s="157" t="s">
        <v>2409</v>
      </c>
      <c r="BA25" s="163">
        <v>3261</v>
      </c>
      <c r="BB25" s="30">
        <f t="shared" si="9"/>
        <v>5.127761616479283E-2</v>
      </c>
      <c r="BC25" s="30">
        <f t="shared" si="17"/>
        <v>0.51279188615457194</v>
      </c>
      <c r="BE25" s="156">
        <v>5</v>
      </c>
      <c r="BF25" s="157" t="s">
        <v>1735</v>
      </c>
      <c r="BG25" s="157" t="s">
        <v>1735</v>
      </c>
      <c r="BH25" s="157" t="s">
        <v>1730</v>
      </c>
      <c r="BI25" s="163">
        <v>3199</v>
      </c>
      <c r="BJ25" s="30">
        <f t="shared" si="10"/>
        <v>3.9392185595192648E-2</v>
      </c>
      <c r="BK25" s="30">
        <f t="shared" si="18"/>
        <v>0.27444002512036841</v>
      </c>
      <c r="BM25" s="156">
        <v>5</v>
      </c>
      <c r="BN25" s="157" t="s">
        <v>1839</v>
      </c>
      <c r="BO25" s="157" t="s">
        <v>2418</v>
      </c>
      <c r="BP25" s="157" t="s">
        <v>2417</v>
      </c>
      <c r="BQ25" s="163">
        <v>3356</v>
      </c>
      <c r="BR25" s="30">
        <f t="shared" si="11"/>
        <v>4.4616979978196705E-2</v>
      </c>
      <c r="BS25" s="30">
        <f t="shared" si="19"/>
        <v>0.65266292642718493</v>
      </c>
      <c r="BU25" s="156">
        <v>5</v>
      </c>
      <c r="BV25" s="157" t="s">
        <v>1990</v>
      </c>
      <c r="BW25" s="157" t="s">
        <v>2422</v>
      </c>
      <c r="BX25" s="157" t="s">
        <v>2420</v>
      </c>
      <c r="BY25" s="163">
        <v>2992</v>
      </c>
      <c r="BZ25" s="30">
        <f t="shared" si="12"/>
        <v>3.4925934140334083E-2</v>
      </c>
      <c r="CA25" s="30">
        <f t="shared" si="20"/>
        <v>0.40172995435815423</v>
      </c>
    </row>
    <row r="26" spans="1:79" ht="18.75" customHeight="1">
      <c r="A26" s="156">
        <v>6</v>
      </c>
      <c r="B26" s="157" t="s">
        <v>1621</v>
      </c>
      <c r="C26" s="157" t="s">
        <v>1621</v>
      </c>
      <c r="D26" s="157" t="s">
        <v>1618</v>
      </c>
      <c r="E26" s="163">
        <v>13405</v>
      </c>
      <c r="F26" s="158">
        <f t="shared" si="1"/>
        <v>1.8683473662643786E-2</v>
      </c>
      <c r="G26" s="158">
        <f t="shared" si="2"/>
        <v>0.33303971266057963</v>
      </c>
      <c r="H26" s="11"/>
      <c r="I26" s="156">
        <v>6</v>
      </c>
      <c r="J26" s="157" t="s">
        <v>1546</v>
      </c>
      <c r="K26" s="157" t="s">
        <v>2395</v>
      </c>
      <c r="L26" s="157" t="s">
        <v>1465</v>
      </c>
      <c r="M26" s="163">
        <v>8265</v>
      </c>
      <c r="N26" s="110">
        <f t="shared" si="3"/>
        <v>3.0394521998793781E-2</v>
      </c>
      <c r="O26" s="110">
        <f t="shared" si="13"/>
        <v>0.75993292243420962</v>
      </c>
      <c r="P26" s="4"/>
      <c r="Q26" s="156">
        <v>6</v>
      </c>
      <c r="R26" s="157" t="s">
        <v>2267</v>
      </c>
      <c r="S26" s="157" t="s">
        <v>2398</v>
      </c>
      <c r="T26" s="157" t="s">
        <v>2397</v>
      </c>
      <c r="U26" s="163">
        <v>2283</v>
      </c>
      <c r="V26" s="110">
        <f t="shared" si="4"/>
        <v>3.74507874015748E-2</v>
      </c>
      <c r="W26" s="110">
        <f t="shared" si="5"/>
        <v>0.42836286089238851</v>
      </c>
      <c r="Y26" s="156">
        <v>6</v>
      </c>
      <c r="Z26" s="157" t="s">
        <v>2285</v>
      </c>
      <c r="AA26" s="157" t="s">
        <v>2400</v>
      </c>
      <c r="AB26" s="157" t="s">
        <v>1555</v>
      </c>
      <c r="AC26" s="163">
        <v>1114</v>
      </c>
      <c r="AD26" s="30">
        <f t="shared" si="6"/>
        <v>3.5620643345910342E-2</v>
      </c>
      <c r="AE26" s="30">
        <f t="shared" si="14"/>
        <v>0.39531240007674107</v>
      </c>
      <c r="AG26" s="156">
        <v>6</v>
      </c>
      <c r="AH26" s="157" t="s">
        <v>1617</v>
      </c>
      <c r="AI26" s="157" t="s">
        <v>1608</v>
      </c>
      <c r="AJ26" s="157" t="s">
        <v>1607</v>
      </c>
      <c r="AK26" s="162">
        <v>576</v>
      </c>
      <c r="AL26" s="30">
        <f t="shared" si="7"/>
        <v>4.3386562217535403E-2</v>
      </c>
      <c r="AM26" s="30">
        <f t="shared" si="15"/>
        <v>0.68454353721000316</v>
      </c>
      <c r="AO26" s="156">
        <v>6</v>
      </c>
      <c r="AP26" s="157" t="s">
        <v>1991</v>
      </c>
      <c r="AQ26" s="157" t="s">
        <v>2405</v>
      </c>
      <c r="AR26" s="157" t="s">
        <v>1618</v>
      </c>
      <c r="AS26" s="163">
        <v>1094</v>
      </c>
      <c r="AT26" s="30">
        <f t="shared" si="8"/>
        <v>3.1843055070438935E-2</v>
      </c>
      <c r="AU26" s="30">
        <f t="shared" si="16"/>
        <v>0.60266037955524498</v>
      </c>
      <c r="AW26" s="156">
        <v>6</v>
      </c>
      <c r="AX26" s="157" t="s">
        <v>1678</v>
      </c>
      <c r="AY26" s="157" t="s">
        <v>1678</v>
      </c>
      <c r="AZ26" s="157" t="s">
        <v>2409</v>
      </c>
      <c r="BA26" s="163">
        <v>2847</v>
      </c>
      <c r="BB26" s="30">
        <f t="shared" si="9"/>
        <v>4.4767670414340752E-2</v>
      </c>
      <c r="BC26" s="30">
        <f t="shared" si="17"/>
        <v>0.55755955656891265</v>
      </c>
      <c r="BE26" s="156">
        <v>6</v>
      </c>
      <c r="BF26" s="157" t="s">
        <v>1752</v>
      </c>
      <c r="BG26" s="157" t="s">
        <v>1752</v>
      </c>
      <c r="BH26" s="157" t="s">
        <v>1730</v>
      </c>
      <c r="BI26" s="163">
        <v>2759</v>
      </c>
      <c r="BJ26" s="30">
        <f t="shared" si="10"/>
        <v>3.3974066913765713E-2</v>
      </c>
      <c r="BK26" s="30">
        <f t="shared" si="18"/>
        <v>0.30841409203413411</v>
      </c>
      <c r="BM26" s="156">
        <v>6</v>
      </c>
      <c r="BN26" s="157" t="s">
        <v>1842</v>
      </c>
      <c r="BO26" s="157" t="s">
        <v>1842</v>
      </c>
      <c r="BP26" s="157" t="s">
        <v>2417</v>
      </c>
      <c r="BQ26" s="163">
        <v>2766</v>
      </c>
      <c r="BR26" s="30">
        <f t="shared" si="11"/>
        <v>3.6773112818740197E-2</v>
      </c>
      <c r="BS26" s="30">
        <f t="shared" si="19"/>
        <v>0.68943603924592511</v>
      </c>
      <c r="BU26" s="156">
        <v>6</v>
      </c>
      <c r="BV26" s="157" t="s">
        <v>2283</v>
      </c>
      <c r="BW26" s="157" t="s">
        <v>2425</v>
      </c>
      <c r="BX26" s="157" t="s">
        <v>2420</v>
      </c>
      <c r="BY26" s="163">
        <v>2952</v>
      </c>
      <c r="BZ26" s="30">
        <f t="shared" si="12"/>
        <v>3.4459009887121063E-2</v>
      </c>
      <c r="CA26" s="30">
        <f t="shared" si="20"/>
        <v>0.43618896424527531</v>
      </c>
    </row>
    <row r="27" spans="1:79" ht="18.75" customHeight="1">
      <c r="A27" s="156">
        <v>7</v>
      </c>
      <c r="B27" s="157" t="s">
        <v>2044</v>
      </c>
      <c r="C27" s="157" t="s">
        <v>2395</v>
      </c>
      <c r="D27" s="157" t="s">
        <v>1465</v>
      </c>
      <c r="E27" s="163">
        <v>11784</v>
      </c>
      <c r="F27" s="158">
        <f t="shared" si="1"/>
        <v>1.6424174087325202E-2</v>
      </c>
      <c r="G27" s="158">
        <f t="shared" si="2"/>
        <v>0.34946388674790485</v>
      </c>
      <c r="H27" s="11"/>
      <c r="I27" s="156">
        <v>7</v>
      </c>
      <c r="J27" s="157" t="s">
        <v>2127</v>
      </c>
      <c r="K27" s="157" t="s">
        <v>2394</v>
      </c>
      <c r="L27" s="157" t="s">
        <v>1465</v>
      </c>
      <c r="M27" s="163">
        <v>6281</v>
      </c>
      <c r="N27" s="110">
        <f t="shared" si="3"/>
        <v>2.3098365719833484E-2</v>
      </c>
      <c r="O27" s="110">
        <f t="shared" si="13"/>
        <v>0.7830312881540431</v>
      </c>
      <c r="P27" s="4"/>
      <c r="Q27" s="156">
        <v>7</v>
      </c>
      <c r="R27" s="157" t="s">
        <v>2166</v>
      </c>
      <c r="S27" s="157" t="s">
        <v>2399</v>
      </c>
      <c r="T27" s="157" t="s">
        <v>2397</v>
      </c>
      <c r="U27" s="163">
        <v>2114</v>
      </c>
      <c r="V27" s="110">
        <f t="shared" si="4"/>
        <v>3.4678477690288714E-2</v>
      </c>
      <c r="W27" s="110">
        <f t="shared" si="5"/>
        <v>0.46304133858267721</v>
      </c>
      <c r="Y27" s="156">
        <v>7</v>
      </c>
      <c r="Z27" s="157" t="s">
        <v>1559</v>
      </c>
      <c r="AA27" s="157" t="s">
        <v>1554</v>
      </c>
      <c r="AB27" s="157" t="s">
        <v>1555</v>
      </c>
      <c r="AC27" s="162">
        <v>801</v>
      </c>
      <c r="AD27" s="30">
        <f t="shared" si="6"/>
        <v>2.561232973076677E-2</v>
      </c>
      <c r="AE27" s="30">
        <f t="shared" si="14"/>
        <v>0.42092472980750784</v>
      </c>
      <c r="AG27" s="156">
        <v>7</v>
      </c>
      <c r="AH27" s="157" t="s">
        <v>2016</v>
      </c>
      <c r="AI27" s="157" t="s">
        <v>1608</v>
      </c>
      <c r="AJ27" s="157" t="s">
        <v>1607</v>
      </c>
      <c r="AK27" s="162">
        <v>471</v>
      </c>
      <c r="AL27" s="30">
        <f t="shared" si="7"/>
        <v>3.5477553479963841E-2</v>
      </c>
      <c r="AM27" s="30">
        <f t="shared" si="15"/>
        <v>0.720021090689967</v>
      </c>
      <c r="AO27" s="156">
        <v>7</v>
      </c>
      <c r="AP27" s="157" t="s">
        <v>2049</v>
      </c>
      <c r="AQ27" s="157" t="s">
        <v>2405</v>
      </c>
      <c r="AR27" s="157" t="s">
        <v>1618</v>
      </c>
      <c r="AS27" s="162">
        <v>845</v>
      </c>
      <c r="AT27" s="30">
        <f t="shared" si="8"/>
        <v>2.4595412737222027E-2</v>
      </c>
      <c r="AU27" s="30">
        <f t="shared" si="16"/>
        <v>0.62725579229246697</v>
      </c>
      <c r="AW27" s="156">
        <v>7</v>
      </c>
      <c r="AX27" s="157" t="s">
        <v>2038</v>
      </c>
      <c r="AY27" s="157" t="s">
        <v>2410</v>
      </c>
      <c r="AZ27" s="157" t="s">
        <v>2409</v>
      </c>
      <c r="BA27" s="163">
        <v>2802</v>
      </c>
      <c r="BB27" s="30">
        <f t="shared" si="9"/>
        <v>4.4060067615378569E-2</v>
      </c>
      <c r="BC27" s="30">
        <f t="shared" si="17"/>
        <v>0.60161962418429127</v>
      </c>
      <c r="BE27" s="156">
        <v>7</v>
      </c>
      <c r="BF27" s="157" t="s">
        <v>2281</v>
      </c>
      <c r="BG27" s="157" t="s">
        <v>2413</v>
      </c>
      <c r="BH27" s="157" t="s">
        <v>1730</v>
      </c>
      <c r="BI27" s="163">
        <v>2401</v>
      </c>
      <c r="BJ27" s="30">
        <f t="shared" si="10"/>
        <v>2.9565688532059254E-2</v>
      </c>
      <c r="BK27" s="30">
        <f t="shared" si="18"/>
        <v>0.33797978056619338</v>
      </c>
      <c r="BM27" s="156">
        <v>7</v>
      </c>
      <c r="BN27" s="157" t="s">
        <v>1865</v>
      </c>
      <c r="BO27" s="157" t="s">
        <v>2419</v>
      </c>
      <c r="BP27" s="157" t="s">
        <v>2417</v>
      </c>
      <c r="BQ27" s="163">
        <v>2081</v>
      </c>
      <c r="BR27" s="30">
        <f t="shared" si="11"/>
        <v>2.7666250099710177E-2</v>
      </c>
      <c r="BS27" s="30">
        <f t="shared" si="19"/>
        <v>0.71710228934563525</v>
      </c>
      <c r="BU27" s="156">
        <v>7</v>
      </c>
      <c r="BV27" s="157" t="s">
        <v>2279</v>
      </c>
      <c r="BW27" s="157" t="s">
        <v>2424</v>
      </c>
      <c r="BX27" s="157" t="s">
        <v>2420</v>
      </c>
      <c r="BY27" s="163">
        <v>2892</v>
      </c>
      <c r="BZ27" s="30">
        <f t="shared" si="12"/>
        <v>3.3758623507301529E-2</v>
      </c>
      <c r="CA27" s="30">
        <f t="shared" si="20"/>
        <v>0.46994758775257683</v>
      </c>
    </row>
    <row r="28" spans="1:79" ht="18.75" customHeight="1">
      <c r="A28" s="156">
        <v>8</v>
      </c>
      <c r="B28" s="157" t="s">
        <v>2208</v>
      </c>
      <c r="C28" s="157" t="s">
        <v>2396</v>
      </c>
      <c r="D28" s="157" t="s">
        <v>2397</v>
      </c>
      <c r="E28" s="163">
        <v>11221</v>
      </c>
      <c r="F28" s="158">
        <f t="shared" si="1"/>
        <v>1.5639482131184327E-2</v>
      </c>
      <c r="G28" s="158">
        <f t="shared" si="2"/>
        <v>0.36510336887908917</v>
      </c>
      <c r="H28" s="11"/>
      <c r="I28" s="156">
        <v>8</v>
      </c>
      <c r="J28" s="157" t="s">
        <v>2019</v>
      </c>
      <c r="K28" s="157" t="s">
        <v>2395</v>
      </c>
      <c r="L28" s="157" t="s">
        <v>1465</v>
      </c>
      <c r="M28" s="163">
        <v>4901</v>
      </c>
      <c r="N28" s="110">
        <f t="shared" si="3"/>
        <v>1.8023418308056663E-2</v>
      </c>
      <c r="O28" s="110">
        <f t="shared" si="13"/>
        <v>0.80105470646209975</v>
      </c>
      <c r="P28" s="4"/>
      <c r="Q28" s="156">
        <v>8</v>
      </c>
      <c r="R28" s="157" t="s">
        <v>1509</v>
      </c>
      <c r="S28" s="157" t="s">
        <v>2396</v>
      </c>
      <c r="T28" s="157" t="s">
        <v>2397</v>
      </c>
      <c r="U28" s="163">
        <v>2087</v>
      </c>
      <c r="V28" s="110">
        <f t="shared" si="4"/>
        <v>3.4235564304461945E-2</v>
      </c>
      <c r="W28" s="110">
        <f t="shared" ref="W28:W91" si="21">W27+V28</f>
        <v>0.49727690288713916</v>
      </c>
      <c r="Y28" s="156">
        <v>8</v>
      </c>
      <c r="Z28" s="157" t="s">
        <v>1985</v>
      </c>
      <c r="AA28" s="157" t="s">
        <v>1594</v>
      </c>
      <c r="AB28" s="157" t="s">
        <v>1555</v>
      </c>
      <c r="AC28" s="162">
        <v>738</v>
      </c>
      <c r="AD28" s="30">
        <f t="shared" si="6"/>
        <v>2.3597876830594104E-2</v>
      </c>
      <c r="AE28" s="30">
        <f t="shared" si="14"/>
        <v>0.44452260663810195</v>
      </c>
      <c r="AG28" s="156">
        <v>8</v>
      </c>
      <c r="AH28" s="157" t="s">
        <v>1606</v>
      </c>
      <c r="AI28" s="157" t="s">
        <v>2404</v>
      </c>
      <c r="AJ28" s="157" t="s">
        <v>1607</v>
      </c>
      <c r="AK28" s="162">
        <v>415</v>
      </c>
      <c r="AL28" s="30">
        <f t="shared" si="7"/>
        <v>3.1259415486592348E-2</v>
      </c>
      <c r="AM28" s="30">
        <f t="shared" si="15"/>
        <v>0.75128050617655939</v>
      </c>
      <c r="AO28" s="156">
        <v>8</v>
      </c>
      <c r="AP28" s="157" t="s">
        <v>2025</v>
      </c>
      <c r="AQ28" s="157" t="s">
        <v>1625</v>
      </c>
      <c r="AR28" s="157" t="s">
        <v>1618</v>
      </c>
      <c r="AS28" s="162">
        <v>840</v>
      </c>
      <c r="AT28" s="30">
        <f t="shared" si="8"/>
        <v>2.4449877750611249E-2</v>
      </c>
      <c r="AU28" s="30">
        <f t="shared" si="16"/>
        <v>0.65170567004307822</v>
      </c>
      <c r="AW28" s="156">
        <v>8</v>
      </c>
      <c r="AX28" s="157" t="s">
        <v>2197</v>
      </c>
      <c r="AY28" s="157" t="s">
        <v>2411</v>
      </c>
      <c r="AZ28" s="157" t="s">
        <v>2409</v>
      </c>
      <c r="BA28" s="163">
        <v>1163</v>
      </c>
      <c r="BB28" s="30">
        <f t="shared" si="9"/>
        <v>1.8287601226511518E-2</v>
      </c>
      <c r="BC28" s="30">
        <f t="shared" si="17"/>
        <v>0.61990722541080279</v>
      </c>
      <c r="BE28" s="156">
        <v>8</v>
      </c>
      <c r="BF28" s="157" t="s">
        <v>2324</v>
      </c>
      <c r="BG28" s="157" t="s">
        <v>1745</v>
      </c>
      <c r="BH28" s="157" t="s">
        <v>1730</v>
      </c>
      <c r="BI28" s="163">
        <v>1930</v>
      </c>
      <c r="BJ28" s="30">
        <f t="shared" si="10"/>
        <v>2.3765838761713603E-2</v>
      </c>
      <c r="BK28" s="30">
        <f t="shared" si="18"/>
        <v>0.361745619327907</v>
      </c>
      <c r="BM28" s="156">
        <v>8</v>
      </c>
      <c r="BN28" s="157" t="s">
        <v>2164</v>
      </c>
      <c r="BO28" s="157" t="s">
        <v>2419</v>
      </c>
      <c r="BP28" s="157" t="s">
        <v>2417</v>
      </c>
      <c r="BQ28" s="163">
        <v>1656</v>
      </c>
      <c r="BR28" s="30">
        <f t="shared" si="11"/>
        <v>2.201600680688133E-2</v>
      </c>
      <c r="BS28" s="30">
        <f t="shared" si="19"/>
        <v>0.73911829615251656</v>
      </c>
      <c r="BU28" s="156">
        <v>8</v>
      </c>
      <c r="BV28" s="157" t="s">
        <v>1882</v>
      </c>
      <c r="BW28" s="157" t="s">
        <v>1882</v>
      </c>
      <c r="BX28" s="157" t="s">
        <v>2420</v>
      </c>
      <c r="BY28" s="163">
        <v>2856</v>
      </c>
      <c r="BZ28" s="30">
        <f t="shared" si="12"/>
        <v>3.3338391679409808E-2</v>
      </c>
      <c r="CA28" s="30">
        <f t="shared" si="20"/>
        <v>0.50328597943198661</v>
      </c>
    </row>
    <row r="29" spans="1:79" ht="18.75" customHeight="1">
      <c r="A29" s="156">
        <v>9</v>
      </c>
      <c r="B29" s="157" t="s">
        <v>1670</v>
      </c>
      <c r="C29" s="157" t="s">
        <v>2411</v>
      </c>
      <c r="D29" s="157" t="s">
        <v>2409</v>
      </c>
      <c r="E29" s="163">
        <v>10768</v>
      </c>
      <c r="F29" s="158">
        <f t="shared" si="1"/>
        <v>1.5008104766829412E-2</v>
      </c>
      <c r="G29" s="158">
        <f t="shared" si="2"/>
        <v>0.38011147364591857</v>
      </c>
      <c r="H29" s="11"/>
      <c r="I29" s="156">
        <v>9</v>
      </c>
      <c r="J29" s="157" t="s">
        <v>1553</v>
      </c>
      <c r="K29" s="157" t="s">
        <v>2395</v>
      </c>
      <c r="L29" s="157" t="s">
        <v>1465</v>
      </c>
      <c r="M29" s="163">
        <v>4688</v>
      </c>
      <c r="N29" s="110">
        <f t="shared" si="3"/>
        <v>1.7240111207543284E-2</v>
      </c>
      <c r="O29" s="110">
        <f t="shared" si="13"/>
        <v>0.81829481766964307</v>
      </c>
      <c r="P29" s="4"/>
      <c r="Q29" s="156">
        <v>9</v>
      </c>
      <c r="R29" s="157" t="s">
        <v>2260</v>
      </c>
      <c r="S29" s="157" t="s">
        <v>2396</v>
      </c>
      <c r="T29" s="157" t="s">
        <v>2397</v>
      </c>
      <c r="U29" s="163">
        <v>1672</v>
      </c>
      <c r="V29" s="110">
        <f t="shared" si="4"/>
        <v>2.7427821522309711E-2</v>
      </c>
      <c r="W29" s="110">
        <f t="shared" si="21"/>
        <v>0.52470472440944882</v>
      </c>
      <c r="Y29" s="156">
        <v>9</v>
      </c>
      <c r="Z29" s="157" t="s">
        <v>1585</v>
      </c>
      <c r="AA29" s="157" t="s">
        <v>2402</v>
      </c>
      <c r="AB29" s="157" t="s">
        <v>1555</v>
      </c>
      <c r="AC29" s="162">
        <v>709</v>
      </c>
      <c r="AD29" s="30">
        <f t="shared" si="6"/>
        <v>2.2670588987657479E-2</v>
      </c>
      <c r="AE29" s="30">
        <f t="shared" si="14"/>
        <v>0.46719319562575945</v>
      </c>
      <c r="AG29" s="156">
        <v>9</v>
      </c>
      <c r="AH29" s="157" t="s">
        <v>2271</v>
      </c>
      <c r="AI29" s="157" t="s">
        <v>2404</v>
      </c>
      <c r="AJ29" s="157" t="s">
        <v>1607</v>
      </c>
      <c r="AK29" s="162">
        <v>341</v>
      </c>
      <c r="AL29" s="30">
        <f t="shared" si="7"/>
        <v>2.5685447423922869E-2</v>
      </c>
      <c r="AM29" s="30">
        <f t="shared" si="15"/>
        <v>0.77696595360048226</v>
      </c>
      <c r="AO29" s="156">
        <v>9</v>
      </c>
      <c r="AP29" s="157" t="s">
        <v>1660</v>
      </c>
      <c r="AQ29" s="157" t="s">
        <v>2407</v>
      </c>
      <c r="AR29" s="157" t="s">
        <v>1618</v>
      </c>
      <c r="AS29" s="162">
        <v>825</v>
      </c>
      <c r="AT29" s="30">
        <f t="shared" si="8"/>
        <v>2.4013272790778903E-2</v>
      </c>
      <c r="AU29" s="30">
        <f t="shared" si="16"/>
        <v>0.67571894283385714</v>
      </c>
      <c r="AW29" s="156">
        <v>9</v>
      </c>
      <c r="AX29" s="157" t="s">
        <v>1704</v>
      </c>
      <c r="AY29" s="157" t="s">
        <v>2408</v>
      </c>
      <c r="AZ29" s="157" t="s">
        <v>2409</v>
      </c>
      <c r="BA29" s="162">
        <v>861</v>
      </c>
      <c r="BB29" s="30">
        <f t="shared" si="9"/>
        <v>1.3538800220143093E-2</v>
      </c>
      <c r="BC29" s="30">
        <f t="shared" si="17"/>
        <v>0.63344602563094587</v>
      </c>
      <c r="BE29" s="156">
        <v>9</v>
      </c>
      <c r="BF29" s="157" t="s">
        <v>2163</v>
      </c>
      <c r="BG29" s="157" t="s">
        <v>1745</v>
      </c>
      <c r="BH29" s="157" t="s">
        <v>1730</v>
      </c>
      <c r="BI29" s="163">
        <v>1761</v>
      </c>
      <c r="BJ29" s="30">
        <f t="shared" si="10"/>
        <v>2.1684788631801896E-2</v>
      </c>
      <c r="BK29" s="30">
        <f t="shared" si="18"/>
        <v>0.3834304079597089</v>
      </c>
      <c r="BM29" s="156">
        <v>9</v>
      </c>
      <c r="BN29" s="157" t="s">
        <v>2055</v>
      </c>
      <c r="BO29" s="157" t="s">
        <v>1840</v>
      </c>
      <c r="BP29" s="157" t="s">
        <v>2417</v>
      </c>
      <c r="BQ29" s="163">
        <v>1645</v>
      </c>
      <c r="BR29" s="30">
        <f t="shared" si="11"/>
        <v>2.1869765215772819E-2</v>
      </c>
      <c r="BS29" s="30">
        <f t="shared" si="19"/>
        <v>0.76098806136828934</v>
      </c>
      <c r="BU29" s="156">
        <v>9</v>
      </c>
      <c r="BV29" s="157" t="s">
        <v>1883</v>
      </c>
      <c r="BW29" s="157" t="s">
        <v>1883</v>
      </c>
      <c r="BX29" s="157" t="s">
        <v>2420</v>
      </c>
      <c r="BY29" s="163">
        <v>2817</v>
      </c>
      <c r="BZ29" s="30">
        <f t="shared" si="12"/>
        <v>3.2883140532527111E-2</v>
      </c>
      <c r="CA29" s="30">
        <f t="shared" si="20"/>
        <v>0.53616911996451377</v>
      </c>
    </row>
    <row r="30" spans="1:79" ht="18.75" customHeight="1">
      <c r="A30" s="156">
        <v>10</v>
      </c>
      <c r="B30" s="157" t="s">
        <v>1672</v>
      </c>
      <c r="C30" s="157" t="s">
        <v>1672</v>
      </c>
      <c r="D30" s="157" t="s">
        <v>2409</v>
      </c>
      <c r="E30" s="163">
        <v>10680</v>
      </c>
      <c r="F30" s="158">
        <f t="shared" si="1"/>
        <v>1.4885453093400643E-2</v>
      </c>
      <c r="G30" s="158">
        <f t="shared" si="2"/>
        <v>0.39499692673931924</v>
      </c>
      <c r="H30" s="11"/>
      <c r="I30" s="156">
        <v>10</v>
      </c>
      <c r="J30" s="157" t="s">
        <v>1472</v>
      </c>
      <c r="K30" s="157" t="s">
        <v>2393</v>
      </c>
      <c r="L30" s="157" t="s">
        <v>1465</v>
      </c>
      <c r="M30" s="163">
        <v>3521</v>
      </c>
      <c r="N30" s="110">
        <f t="shared" si="3"/>
        <v>1.2948470896279842E-2</v>
      </c>
      <c r="O30" s="110">
        <f t="shared" si="13"/>
        <v>0.83124328856592289</v>
      </c>
      <c r="P30" s="4"/>
      <c r="Q30" s="156">
        <v>10</v>
      </c>
      <c r="R30" s="157" t="s">
        <v>1741</v>
      </c>
      <c r="S30" s="157" t="s">
        <v>1731</v>
      </c>
      <c r="T30" s="157" t="s">
        <v>2397</v>
      </c>
      <c r="U30" s="163">
        <v>1562</v>
      </c>
      <c r="V30" s="110">
        <f t="shared" si="4"/>
        <v>2.5623359580052494E-2</v>
      </c>
      <c r="W30" s="110">
        <f t="shared" si="21"/>
        <v>0.55032808398950128</v>
      </c>
      <c r="Y30" s="156">
        <v>10</v>
      </c>
      <c r="Z30" s="157" t="s">
        <v>1595</v>
      </c>
      <c r="AA30" s="157" t="s">
        <v>1594</v>
      </c>
      <c r="AB30" s="157" t="s">
        <v>1555</v>
      </c>
      <c r="AC30" s="162">
        <v>699</v>
      </c>
      <c r="AD30" s="30">
        <f t="shared" si="6"/>
        <v>2.2350834559058643E-2</v>
      </c>
      <c r="AE30" s="30">
        <f t="shared" si="14"/>
        <v>0.48954403018481807</v>
      </c>
      <c r="AG30" s="156">
        <v>10</v>
      </c>
      <c r="AH30" s="157" t="s">
        <v>2085</v>
      </c>
      <c r="AI30" s="157" t="s">
        <v>1608</v>
      </c>
      <c r="AJ30" s="157" t="s">
        <v>1607</v>
      </c>
      <c r="AK30" s="162">
        <v>283</v>
      </c>
      <c r="AL30" s="30">
        <f t="shared" si="7"/>
        <v>2.1316661645073818E-2</v>
      </c>
      <c r="AM30" s="30">
        <f t="shared" si="15"/>
        <v>0.7982826152455561</v>
      </c>
      <c r="AO30" s="156">
        <v>10</v>
      </c>
      <c r="AP30" s="157" t="s">
        <v>2266</v>
      </c>
      <c r="AQ30" s="157" t="s">
        <v>1621</v>
      </c>
      <c r="AR30" s="157" t="s">
        <v>1618</v>
      </c>
      <c r="AS30" s="162">
        <v>771</v>
      </c>
      <c r="AT30" s="30">
        <f t="shared" si="8"/>
        <v>2.2441494935382465E-2</v>
      </c>
      <c r="AU30" s="30">
        <f t="shared" si="16"/>
        <v>0.69816043776923964</v>
      </c>
      <c r="AW30" s="156">
        <v>10</v>
      </c>
      <c r="AX30" s="157" t="s">
        <v>2020</v>
      </c>
      <c r="AY30" s="157" t="s">
        <v>2410</v>
      </c>
      <c r="AZ30" s="157" t="s">
        <v>2409</v>
      </c>
      <c r="BA30" s="162">
        <v>802</v>
      </c>
      <c r="BB30" s="30">
        <f t="shared" si="9"/>
        <v>1.2611054328170454E-2</v>
      </c>
      <c r="BC30" s="30">
        <f t="shared" si="17"/>
        <v>0.64605707995911632</v>
      </c>
      <c r="BE30" s="156">
        <v>10</v>
      </c>
      <c r="BF30" s="157" t="s">
        <v>1763</v>
      </c>
      <c r="BG30" s="157" t="s">
        <v>1752</v>
      </c>
      <c r="BH30" s="157" t="s">
        <v>1730</v>
      </c>
      <c r="BI30" s="163">
        <v>1671</v>
      </c>
      <c r="BJ30" s="30">
        <f t="shared" si="10"/>
        <v>2.0576537083328201E-2</v>
      </c>
      <c r="BK30" s="30">
        <f t="shared" si="18"/>
        <v>0.40400694504303708</v>
      </c>
      <c r="BM30" s="156">
        <v>10</v>
      </c>
      <c r="BN30" s="157" t="s">
        <v>1844</v>
      </c>
      <c r="BO30" s="157" t="s">
        <v>1844</v>
      </c>
      <c r="BP30" s="157" t="s">
        <v>2417</v>
      </c>
      <c r="BQ30" s="163">
        <v>1535</v>
      </c>
      <c r="BR30" s="30">
        <f t="shared" si="11"/>
        <v>2.0407349304687707E-2</v>
      </c>
      <c r="BS30" s="30">
        <f t="shared" si="19"/>
        <v>0.78139541067297702</v>
      </c>
      <c r="BU30" s="156">
        <v>10</v>
      </c>
      <c r="BV30" s="157" t="s">
        <v>1923</v>
      </c>
      <c r="BW30" s="157" t="s">
        <v>1883</v>
      </c>
      <c r="BX30" s="157" t="s">
        <v>2420</v>
      </c>
      <c r="BY30" s="163">
        <v>1898</v>
      </c>
      <c r="BZ30" s="30">
        <f t="shared" si="12"/>
        <v>2.2155555814957918E-2</v>
      </c>
      <c r="CA30" s="30">
        <f t="shared" si="20"/>
        <v>0.55832467577947165</v>
      </c>
    </row>
    <row r="31" spans="1:79" ht="18.75" customHeight="1">
      <c r="A31" s="156">
        <v>11</v>
      </c>
      <c r="B31" s="157" t="s">
        <v>1467</v>
      </c>
      <c r="C31" s="157" t="s">
        <v>1467</v>
      </c>
      <c r="D31" s="157" t="s">
        <v>1465</v>
      </c>
      <c r="E31" s="163">
        <v>9385</v>
      </c>
      <c r="F31" s="158">
        <f t="shared" si="1"/>
        <v>1.3080522217375004E-2</v>
      </c>
      <c r="G31" s="158">
        <f t="shared" si="2"/>
        <v>0.40807744895669423</v>
      </c>
      <c r="H31" s="11"/>
      <c r="I31" s="156">
        <v>11</v>
      </c>
      <c r="J31" s="157" t="s">
        <v>1526</v>
      </c>
      <c r="K31" s="157" t="s">
        <v>2395</v>
      </c>
      <c r="L31" s="157" t="s">
        <v>1465</v>
      </c>
      <c r="M31" s="163">
        <v>3201</v>
      </c>
      <c r="N31" s="110">
        <f t="shared" si="3"/>
        <v>1.1771671496447537E-2</v>
      </c>
      <c r="O31" s="110">
        <f t="shared" si="13"/>
        <v>0.84301496006237042</v>
      </c>
      <c r="P31" s="4"/>
      <c r="Q31" s="156">
        <v>11</v>
      </c>
      <c r="R31" s="157" t="s">
        <v>2126</v>
      </c>
      <c r="S31" s="157" t="s">
        <v>2399</v>
      </c>
      <c r="T31" s="157" t="s">
        <v>2397</v>
      </c>
      <c r="U31" s="163">
        <v>1328</v>
      </c>
      <c r="V31" s="110">
        <f t="shared" si="4"/>
        <v>2.1784776902887139E-2</v>
      </c>
      <c r="W31" s="110">
        <f t="shared" si="21"/>
        <v>0.57211286089238844</v>
      </c>
      <c r="Y31" s="156">
        <v>11</v>
      </c>
      <c r="Z31" s="157" t="s">
        <v>1568</v>
      </c>
      <c r="AA31" s="157" t="s">
        <v>2400</v>
      </c>
      <c r="AB31" s="157" t="s">
        <v>1555</v>
      </c>
      <c r="AC31" s="162">
        <v>682</v>
      </c>
      <c r="AD31" s="30">
        <f t="shared" si="6"/>
        <v>2.1807252030440621E-2</v>
      </c>
      <c r="AE31" s="30">
        <f t="shared" si="14"/>
        <v>0.51135128221525872</v>
      </c>
      <c r="AG31" s="156">
        <v>11</v>
      </c>
      <c r="AH31" s="157" t="s">
        <v>2211</v>
      </c>
      <c r="AI31" s="157" t="s">
        <v>2403</v>
      </c>
      <c r="AJ31" s="157" t="s">
        <v>1607</v>
      </c>
      <c r="AK31" s="162">
        <v>278</v>
      </c>
      <c r="AL31" s="30">
        <f t="shared" si="7"/>
        <v>2.0940042181379934E-2</v>
      </c>
      <c r="AM31" s="30">
        <f t="shared" si="15"/>
        <v>0.81922265742693601</v>
      </c>
      <c r="AO31" s="156">
        <v>11</v>
      </c>
      <c r="AP31" s="157" t="s">
        <v>2169</v>
      </c>
      <c r="AQ31" s="157" t="s">
        <v>1621</v>
      </c>
      <c r="AR31" s="157" t="s">
        <v>1618</v>
      </c>
      <c r="AS31" s="162">
        <v>679</v>
      </c>
      <c r="AT31" s="30">
        <f t="shared" si="8"/>
        <v>1.9763651181744092E-2</v>
      </c>
      <c r="AU31" s="30">
        <f t="shared" si="16"/>
        <v>0.7179240889509837</v>
      </c>
      <c r="AW31" s="156">
        <v>11</v>
      </c>
      <c r="AX31" s="157" t="s">
        <v>2028</v>
      </c>
      <c r="AY31" s="157" t="s">
        <v>2410</v>
      </c>
      <c r="AZ31" s="157" t="s">
        <v>2409</v>
      </c>
      <c r="BA31" s="162">
        <v>776</v>
      </c>
      <c r="BB31" s="30">
        <f t="shared" si="9"/>
        <v>1.2202217155436748E-2</v>
      </c>
      <c r="BC31" s="30">
        <f t="shared" si="17"/>
        <v>0.65825929711455311</v>
      </c>
      <c r="BE31" s="156">
        <v>11</v>
      </c>
      <c r="BF31" s="157" t="s">
        <v>2040</v>
      </c>
      <c r="BG31" s="157" t="s">
        <v>2414</v>
      </c>
      <c r="BH31" s="157" t="s">
        <v>1730</v>
      </c>
      <c r="BI31" s="163">
        <v>1457</v>
      </c>
      <c r="BJ31" s="30">
        <f t="shared" si="10"/>
        <v>1.7941361179179646E-2</v>
      </c>
      <c r="BK31" s="30">
        <f t="shared" si="18"/>
        <v>0.42194830622221674</v>
      </c>
      <c r="BM31" s="156">
        <v>11</v>
      </c>
      <c r="BN31" s="157" t="s">
        <v>2175</v>
      </c>
      <c r="BO31" s="157" t="s">
        <v>1840</v>
      </c>
      <c r="BP31" s="157" t="s">
        <v>2417</v>
      </c>
      <c r="BQ31" s="163">
        <v>1048</v>
      </c>
      <c r="BR31" s="30">
        <f t="shared" si="11"/>
        <v>1.393283522561089E-2</v>
      </c>
      <c r="BS31" s="30">
        <f t="shared" si="19"/>
        <v>0.79532824589858786</v>
      </c>
      <c r="BU31" s="156">
        <v>11</v>
      </c>
      <c r="BV31" s="157" t="s">
        <v>2165</v>
      </c>
      <c r="BW31" s="157" t="s">
        <v>1883</v>
      </c>
      <c r="BX31" s="157" t="s">
        <v>2420</v>
      </c>
      <c r="BY31" s="163">
        <v>1487</v>
      </c>
      <c r="BZ31" s="30">
        <f t="shared" si="12"/>
        <v>1.7357909113194112E-2</v>
      </c>
      <c r="CA31" s="30">
        <f t="shared" si="20"/>
        <v>0.57568258489266577</v>
      </c>
    </row>
    <row r="32" spans="1:79" ht="18.75" customHeight="1">
      <c r="A32" s="156">
        <v>12</v>
      </c>
      <c r="B32" s="157" t="s">
        <v>1838</v>
      </c>
      <c r="C32" s="157" t="s">
        <v>1838</v>
      </c>
      <c r="D32" s="157" t="s">
        <v>2417</v>
      </c>
      <c r="E32" s="163">
        <v>9320</v>
      </c>
      <c r="F32" s="158">
        <f t="shared" si="1"/>
        <v>1.2989927231319663E-2</v>
      </c>
      <c r="G32" s="158">
        <f t="shared" si="2"/>
        <v>0.42106737618801388</v>
      </c>
      <c r="H32" s="11"/>
      <c r="I32" s="156">
        <v>12</v>
      </c>
      <c r="J32" s="157" t="s">
        <v>1529</v>
      </c>
      <c r="K32" s="157" t="s">
        <v>2393</v>
      </c>
      <c r="L32" s="157" t="s">
        <v>1465</v>
      </c>
      <c r="M32" s="163">
        <v>3116</v>
      </c>
      <c r="N32" s="110">
        <f t="shared" si="3"/>
        <v>1.1459084155867081E-2</v>
      </c>
      <c r="O32" s="110">
        <f t="shared" si="13"/>
        <v>0.85447404421823747</v>
      </c>
      <c r="P32" s="4"/>
      <c r="Q32" s="156">
        <v>12</v>
      </c>
      <c r="R32" s="157" t="s">
        <v>1475</v>
      </c>
      <c r="S32" s="157" t="s">
        <v>2396</v>
      </c>
      <c r="T32" s="157" t="s">
        <v>2397</v>
      </c>
      <c r="U32" s="163">
        <v>1289</v>
      </c>
      <c r="V32" s="110">
        <f t="shared" si="4"/>
        <v>2.114501312335958E-2</v>
      </c>
      <c r="W32" s="110">
        <f t="shared" si="21"/>
        <v>0.59325787401574803</v>
      </c>
      <c r="Y32" s="156">
        <v>12</v>
      </c>
      <c r="Z32" s="157" t="s">
        <v>1700</v>
      </c>
      <c r="AA32" s="157" t="s">
        <v>2391</v>
      </c>
      <c r="AB32" s="157" t="s">
        <v>1555</v>
      </c>
      <c r="AC32" s="162">
        <v>672</v>
      </c>
      <c r="AD32" s="30">
        <f t="shared" si="6"/>
        <v>2.1487497601841786E-2</v>
      </c>
      <c r="AE32" s="30">
        <f t="shared" si="14"/>
        <v>0.53283877981710048</v>
      </c>
      <c r="AG32" s="156">
        <v>12</v>
      </c>
      <c r="AH32" s="157" t="s">
        <v>1523</v>
      </c>
      <c r="AI32" s="157" t="s">
        <v>1608</v>
      </c>
      <c r="AJ32" s="157" t="s">
        <v>1607</v>
      </c>
      <c r="AK32" s="162">
        <v>243</v>
      </c>
      <c r="AL32" s="30">
        <f t="shared" si="7"/>
        <v>1.830370593552275E-2</v>
      </c>
      <c r="AM32" s="30">
        <f t="shared" si="15"/>
        <v>0.83752636336245878</v>
      </c>
      <c r="AO32" s="156">
        <v>12</v>
      </c>
      <c r="AP32" s="157" t="s">
        <v>1663</v>
      </c>
      <c r="AQ32" s="157" t="s">
        <v>2406</v>
      </c>
      <c r="AR32" s="157" t="s">
        <v>1618</v>
      </c>
      <c r="AS32" s="162">
        <v>516</v>
      </c>
      <c r="AT32" s="30">
        <f t="shared" si="8"/>
        <v>1.5019210618232623E-2</v>
      </c>
      <c r="AU32" s="30">
        <f t="shared" si="16"/>
        <v>0.73294329956921633</v>
      </c>
      <c r="AW32" s="156">
        <v>12</v>
      </c>
      <c r="AX32" s="157" t="s">
        <v>2026</v>
      </c>
      <c r="AY32" s="157" t="s">
        <v>2401</v>
      </c>
      <c r="AZ32" s="157" t="s">
        <v>2409</v>
      </c>
      <c r="BA32" s="162">
        <v>765</v>
      </c>
      <c r="BB32" s="30">
        <f t="shared" si="9"/>
        <v>1.2029247582357103E-2</v>
      </c>
      <c r="BC32" s="30">
        <f t="shared" si="17"/>
        <v>0.67028854469691024</v>
      </c>
      <c r="BE32" s="156">
        <v>12</v>
      </c>
      <c r="BF32" s="157" t="s">
        <v>2286</v>
      </c>
      <c r="BG32" s="157" t="s">
        <v>1745</v>
      </c>
      <c r="BH32" s="157" t="s">
        <v>1730</v>
      </c>
      <c r="BI32" s="163">
        <v>1390</v>
      </c>
      <c r="BJ32" s="30">
        <f t="shared" si="10"/>
        <v>1.7116329470871456E-2</v>
      </c>
      <c r="BK32" s="30">
        <f t="shared" si="18"/>
        <v>0.43906463569308818</v>
      </c>
      <c r="BM32" s="156">
        <v>12</v>
      </c>
      <c r="BN32" s="157" t="s">
        <v>1860</v>
      </c>
      <c r="BO32" s="157" t="s">
        <v>1844</v>
      </c>
      <c r="BP32" s="157" t="s">
        <v>2417</v>
      </c>
      <c r="BQ32" s="162">
        <v>962</v>
      </c>
      <c r="BR32" s="30">
        <f t="shared" si="11"/>
        <v>1.2789491876944349E-2</v>
      </c>
      <c r="BS32" s="30">
        <f t="shared" si="19"/>
        <v>0.8081177377755322</v>
      </c>
      <c r="BU32" s="156">
        <v>12</v>
      </c>
      <c r="BV32" s="157" t="s">
        <v>1901</v>
      </c>
      <c r="BW32" s="157" t="s">
        <v>2423</v>
      </c>
      <c r="BX32" s="157" t="s">
        <v>2420</v>
      </c>
      <c r="BY32" s="163">
        <v>1237</v>
      </c>
      <c r="BZ32" s="30">
        <f t="shared" si="12"/>
        <v>1.4439632530612721E-2</v>
      </c>
      <c r="CA32" s="30">
        <f t="shared" si="20"/>
        <v>0.59012221742327853</v>
      </c>
    </row>
    <row r="33" spans="1:79" ht="18.75" customHeight="1">
      <c r="A33" s="156">
        <v>13</v>
      </c>
      <c r="B33" s="157" t="s">
        <v>1546</v>
      </c>
      <c r="C33" s="157" t="s">
        <v>2395</v>
      </c>
      <c r="D33" s="157" t="s">
        <v>1465</v>
      </c>
      <c r="E33" s="163">
        <v>8265</v>
      </c>
      <c r="F33" s="158">
        <f t="shared" si="1"/>
        <v>1.1519500919190667E-2</v>
      </c>
      <c r="G33" s="158">
        <f t="shared" si="2"/>
        <v>0.43258687710720456</v>
      </c>
      <c r="H33" s="11"/>
      <c r="I33" s="156">
        <v>13</v>
      </c>
      <c r="J33" s="157" t="s">
        <v>1511</v>
      </c>
      <c r="K33" s="157" t="s">
        <v>2395</v>
      </c>
      <c r="L33" s="157" t="s">
        <v>1465</v>
      </c>
      <c r="M33" s="163">
        <v>2572</v>
      </c>
      <c r="N33" s="110">
        <f t="shared" si="3"/>
        <v>9.4585251761521594E-3</v>
      </c>
      <c r="O33" s="110">
        <f t="shared" si="13"/>
        <v>0.86393256939438967</v>
      </c>
      <c r="P33" s="4"/>
      <c r="Q33" s="156">
        <v>13</v>
      </c>
      <c r="R33" s="157" t="s">
        <v>1824</v>
      </c>
      <c r="S33" s="157" t="s">
        <v>1736</v>
      </c>
      <c r="T33" s="157" t="s">
        <v>2397</v>
      </c>
      <c r="U33" s="163">
        <v>1281</v>
      </c>
      <c r="V33" s="110">
        <f t="shared" si="4"/>
        <v>2.1013779527559055E-2</v>
      </c>
      <c r="W33" s="110">
        <f t="shared" si="21"/>
        <v>0.61427165354330704</v>
      </c>
      <c r="Y33" s="156">
        <v>13</v>
      </c>
      <c r="Z33" s="157" t="s">
        <v>1573</v>
      </c>
      <c r="AA33" s="157" t="s">
        <v>2400</v>
      </c>
      <c r="AB33" s="157" t="s">
        <v>1555</v>
      </c>
      <c r="AC33" s="162">
        <v>648</v>
      </c>
      <c r="AD33" s="30">
        <f t="shared" si="6"/>
        <v>2.0720086973204578E-2</v>
      </c>
      <c r="AE33" s="30">
        <f t="shared" si="14"/>
        <v>0.55355886679030508</v>
      </c>
      <c r="AG33" s="156">
        <v>13</v>
      </c>
      <c r="AH33" s="157" t="s">
        <v>1615</v>
      </c>
      <c r="AI33" s="157" t="s">
        <v>1608</v>
      </c>
      <c r="AJ33" s="157" t="s">
        <v>1607</v>
      </c>
      <c r="AK33" s="162">
        <v>217</v>
      </c>
      <c r="AL33" s="30">
        <f t="shared" si="7"/>
        <v>1.6345284724314551E-2</v>
      </c>
      <c r="AM33" s="30">
        <f t="shared" si="15"/>
        <v>0.85387164808677329</v>
      </c>
      <c r="AO33" s="156">
        <v>13</v>
      </c>
      <c r="AP33" s="157" t="s">
        <v>2186</v>
      </c>
      <c r="AQ33" s="157" t="s">
        <v>2407</v>
      </c>
      <c r="AR33" s="157" t="s">
        <v>1618</v>
      </c>
      <c r="AS33" s="162">
        <v>494</v>
      </c>
      <c r="AT33" s="30">
        <f t="shared" si="8"/>
        <v>1.4378856677145186E-2</v>
      </c>
      <c r="AU33" s="30">
        <f t="shared" si="16"/>
        <v>0.74732215624636156</v>
      </c>
      <c r="AW33" s="156">
        <v>13</v>
      </c>
      <c r="AX33" s="157" t="s">
        <v>2111</v>
      </c>
      <c r="AY33" s="157" t="s">
        <v>2408</v>
      </c>
      <c r="AZ33" s="157" t="s">
        <v>2409</v>
      </c>
      <c r="BA33" s="162">
        <v>736</v>
      </c>
      <c r="BB33" s="30">
        <f t="shared" si="9"/>
        <v>1.1573236889692586E-2</v>
      </c>
      <c r="BC33" s="30">
        <f t="shared" si="17"/>
        <v>0.68186178158660282</v>
      </c>
      <c r="BE33" s="156">
        <v>13</v>
      </c>
      <c r="BF33" s="157" t="s">
        <v>1784</v>
      </c>
      <c r="BG33" s="157" t="s">
        <v>1750</v>
      </c>
      <c r="BH33" s="157" t="s">
        <v>1730</v>
      </c>
      <c r="BI33" s="163">
        <v>1358</v>
      </c>
      <c r="BJ33" s="30">
        <f t="shared" si="10"/>
        <v>1.6722284475858586E-2</v>
      </c>
      <c r="BK33" s="30">
        <f t="shared" si="18"/>
        <v>0.45578692016894679</v>
      </c>
      <c r="BM33" s="156">
        <v>13</v>
      </c>
      <c r="BN33" s="157" t="s">
        <v>1852</v>
      </c>
      <c r="BO33" s="157" t="s">
        <v>2419</v>
      </c>
      <c r="BP33" s="157" t="s">
        <v>2417</v>
      </c>
      <c r="BQ33" s="162">
        <v>821</v>
      </c>
      <c r="BR33" s="30">
        <f t="shared" si="11"/>
        <v>1.091494057273525E-2</v>
      </c>
      <c r="BS33" s="30">
        <f t="shared" si="19"/>
        <v>0.81903267834826743</v>
      </c>
      <c r="BU33" s="156">
        <v>13</v>
      </c>
      <c r="BV33" s="157" t="s">
        <v>1963</v>
      </c>
      <c r="BW33" s="157" t="s">
        <v>1888</v>
      </c>
      <c r="BX33" s="157" t="s">
        <v>2420</v>
      </c>
      <c r="BY33" s="163">
        <v>1184</v>
      </c>
      <c r="BZ33" s="30">
        <f t="shared" si="12"/>
        <v>1.3820957895105467E-2</v>
      </c>
      <c r="CA33" s="30">
        <f t="shared" si="20"/>
        <v>0.60394317531838404</v>
      </c>
    </row>
    <row r="34" spans="1:79" ht="18.75" customHeight="1">
      <c r="A34" s="156">
        <v>14</v>
      </c>
      <c r="B34" s="157" t="s">
        <v>2127</v>
      </c>
      <c r="C34" s="157" t="s">
        <v>2394</v>
      </c>
      <c r="D34" s="157" t="s">
        <v>1465</v>
      </c>
      <c r="E34" s="163">
        <v>6281</v>
      </c>
      <c r="F34" s="158">
        <f t="shared" si="1"/>
        <v>8.7542631909784119E-3</v>
      </c>
      <c r="G34" s="158">
        <f t="shared" si="2"/>
        <v>0.44134114029818294</v>
      </c>
      <c r="H34" s="11"/>
      <c r="I34" s="156">
        <v>14</v>
      </c>
      <c r="J34" s="157" t="s">
        <v>1498</v>
      </c>
      <c r="K34" s="157" t="s">
        <v>2395</v>
      </c>
      <c r="L34" s="157" t="s">
        <v>1465</v>
      </c>
      <c r="M34" s="163">
        <v>2421</v>
      </c>
      <c r="N34" s="110">
        <f t="shared" si="3"/>
        <v>8.9032229593562912E-3</v>
      </c>
      <c r="O34" s="110">
        <f t="shared" si="13"/>
        <v>0.87283579235374598</v>
      </c>
      <c r="P34" s="4"/>
      <c r="Q34" s="156">
        <v>14</v>
      </c>
      <c r="R34" s="157" t="s">
        <v>1513</v>
      </c>
      <c r="S34" s="157" t="s">
        <v>2396</v>
      </c>
      <c r="T34" s="157" t="s">
        <v>2397</v>
      </c>
      <c r="U34" s="163">
        <v>1053</v>
      </c>
      <c r="V34" s="110">
        <f t="shared" si="4"/>
        <v>1.7273622047244093E-2</v>
      </c>
      <c r="W34" s="110">
        <f t="shared" si="21"/>
        <v>0.63154527559055118</v>
      </c>
      <c r="Y34" s="156">
        <v>14</v>
      </c>
      <c r="Z34" s="157" t="s">
        <v>1570</v>
      </c>
      <c r="AA34" s="157" t="s">
        <v>2400</v>
      </c>
      <c r="AB34" s="157" t="s">
        <v>1555</v>
      </c>
      <c r="AC34" s="162">
        <v>639</v>
      </c>
      <c r="AD34" s="30">
        <f t="shared" si="6"/>
        <v>2.0432307987465627E-2</v>
      </c>
      <c r="AE34" s="30">
        <f t="shared" si="14"/>
        <v>0.57399117477777073</v>
      </c>
      <c r="AG34" s="156">
        <v>14</v>
      </c>
      <c r="AH34" s="157" t="s">
        <v>2081</v>
      </c>
      <c r="AI34" s="157" t="s">
        <v>1608</v>
      </c>
      <c r="AJ34" s="157" t="s">
        <v>1607</v>
      </c>
      <c r="AK34" s="162">
        <v>217</v>
      </c>
      <c r="AL34" s="30">
        <f t="shared" si="7"/>
        <v>1.6345284724314551E-2</v>
      </c>
      <c r="AM34" s="30">
        <f t="shared" si="15"/>
        <v>0.87021693281108781</v>
      </c>
      <c r="AO34" s="156">
        <v>14</v>
      </c>
      <c r="AP34" s="157" t="s">
        <v>1624</v>
      </c>
      <c r="AQ34" s="157" t="s">
        <v>1625</v>
      </c>
      <c r="AR34" s="157" t="s">
        <v>1618</v>
      </c>
      <c r="AS34" s="162">
        <v>432</v>
      </c>
      <c r="AT34" s="30">
        <f t="shared" si="8"/>
        <v>1.2574222843171499E-2</v>
      </c>
      <c r="AU34" s="30">
        <f t="shared" si="16"/>
        <v>0.759896379089533</v>
      </c>
      <c r="AW34" s="156">
        <v>14</v>
      </c>
      <c r="AX34" s="157" t="s">
        <v>1699</v>
      </c>
      <c r="AY34" s="157" t="s">
        <v>2408</v>
      </c>
      <c r="AZ34" s="157" t="s">
        <v>2409</v>
      </c>
      <c r="BA34" s="162">
        <v>693</v>
      </c>
      <c r="BB34" s="30">
        <f t="shared" si="9"/>
        <v>1.0897083104017611E-2</v>
      </c>
      <c r="BC34" s="30">
        <f t="shared" si="17"/>
        <v>0.69275886469062042</v>
      </c>
      <c r="BE34" s="156">
        <v>14</v>
      </c>
      <c r="BF34" s="157" t="s">
        <v>2170</v>
      </c>
      <c r="BG34" s="157" t="s">
        <v>2415</v>
      </c>
      <c r="BH34" s="157" t="s">
        <v>1730</v>
      </c>
      <c r="BI34" s="163">
        <v>1353</v>
      </c>
      <c r="BJ34" s="30">
        <f t="shared" si="10"/>
        <v>1.6660714945387827E-2</v>
      </c>
      <c r="BK34" s="30">
        <f t="shared" si="18"/>
        <v>0.47244763511433463</v>
      </c>
      <c r="BM34" s="156">
        <v>14</v>
      </c>
      <c r="BN34" s="157" t="s">
        <v>1879</v>
      </c>
      <c r="BO34" s="157" t="s">
        <v>2418</v>
      </c>
      <c r="BP34" s="157" t="s">
        <v>2417</v>
      </c>
      <c r="BQ34" s="162">
        <v>817</v>
      </c>
      <c r="BR34" s="30">
        <f t="shared" si="11"/>
        <v>1.0861761812332154E-2</v>
      </c>
      <c r="BS34" s="30">
        <f t="shared" si="19"/>
        <v>0.82989444016059954</v>
      </c>
      <c r="BU34" s="156">
        <v>14</v>
      </c>
      <c r="BV34" s="157" t="s">
        <v>2062</v>
      </c>
      <c r="BW34" s="157" t="s">
        <v>1888</v>
      </c>
      <c r="BX34" s="157" t="s">
        <v>2420</v>
      </c>
      <c r="BY34" s="163">
        <v>1021</v>
      </c>
      <c r="BZ34" s="30">
        <f t="shared" si="12"/>
        <v>1.19182415632624E-2</v>
      </c>
      <c r="CA34" s="30">
        <f t="shared" si="20"/>
        <v>0.61586141688164642</v>
      </c>
    </row>
    <row r="35" spans="1:79" ht="18.75" customHeight="1">
      <c r="A35" s="156">
        <v>15</v>
      </c>
      <c r="B35" s="157" t="s">
        <v>1750</v>
      </c>
      <c r="C35" s="157" t="s">
        <v>1750</v>
      </c>
      <c r="D35" s="157" t="s">
        <v>1730</v>
      </c>
      <c r="E35" s="163">
        <v>5191</v>
      </c>
      <c r="F35" s="158">
        <f t="shared" si="1"/>
        <v>7.2350549632811557E-3</v>
      </c>
      <c r="G35" s="158">
        <f t="shared" si="2"/>
        <v>0.44857619526146408</v>
      </c>
      <c r="H35" s="11"/>
      <c r="I35" s="156">
        <v>15</v>
      </c>
      <c r="J35" s="157" t="s">
        <v>1466</v>
      </c>
      <c r="K35" s="157" t="s">
        <v>1466</v>
      </c>
      <c r="L35" s="157" t="s">
        <v>1465</v>
      </c>
      <c r="M35" s="163">
        <v>2256</v>
      </c>
      <c r="N35" s="110">
        <f t="shared" si="3"/>
        <v>8.2964357688177573E-3</v>
      </c>
      <c r="O35" s="110">
        <f t="shared" si="13"/>
        <v>0.88113222812256375</v>
      </c>
      <c r="P35" s="4"/>
      <c r="Q35" s="156">
        <v>15</v>
      </c>
      <c r="R35" s="157" t="s">
        <v>1796</v>
      </c>
      <c r="S35" s="157" t="s">
        <v>1731</v>
      </c>
      <c r="T35" s="157" t="s">
        <v>2397</v>
      </c>
      <c r="U35" s="163">
        <v>1047</v>
      </c>
      <c r="V35" s="110">
        <f t="shared" si="4"/>
        <v>1.71751968503937E-2</v>
      </c>
      <c r="W35" s="110">
        <f t="shared" si="21"/>
        <v>0.64872047244094488</v>
      </c>
      <c r="Y35" s="156">
        <v>15</v>
      </c>
      <c r="Z35" s="157" t="s">
        <v>1593</v>
      </c>
      <c r="AA35" s="157" t="s">
        <v>1588</v>
      </c>
      <c r="AB35" s="157" t="s">
        <v>1555</v>
      </c>
      <c r="AC35" s="162">
        <v>534</v>
      </c>
      <c r="AD35" s="30">
        <f t="shared" si="6"/>
        <v>1.7074886487177848E-2</v>
      </c>
      <c r="AE35" s="30">
        <f t="shared" si="14"/>
        <v>0.59106606126494854</v>
      </c>
      <c r="AG35" s="156">
        <v>15</v>
      </c>
      <c r="AH35" s="157" t="s">
        <v>1610</v>
      </c>
      <c r="AI35" s="157" t="s">
        <v>2403</v>
      </c>
      <c r="AJ35" s="157" t="s">
        <v>1607</v>
      </c>
      <c r="AK35" s="162">
        <v>192</v>
      </c>
      <c r="AL35" s="30">
        <f t="shared" si="7"/>
        <v>1.4462187405845135E-2</v>
      </c>
      <c r="AM35" s="30">
        <f t="shared" si="15"/>
        <v>0.88467912021693296</v>
      </c>
      <c r="AO35" s="156">
        <v>15</v>
      </c>
      <c r="AP35" s="157" t="s">
        <v>2003</v>
      </c>
      <c r="AQ35" s="157" t="s">
        <v>1621</v>
      </c>
      <c r="AR35" s="157" t="s">
        <v>1618</v>
      </c>
      <c r="AS35" s="162">
        <v>393</v>
      </c>
      <c r="AT35" s="30">
        <f t="shared" si="8"/>
        <v>1.1439049947607405E-2</v>
      </c>
      <c r="AU35" s="30">
        <f t="shared" si="16"/>
        <v>0.77133542903714036</v>
      </c>
      <c r="AW35" s="156">
        <v>15</v>
      </c>
      <c r="AX35" s="157" t="s">
        <v>1683</v>
      </c>
      <c r="AY35" s="157" t="s">
        <v>2408</v>
      </c>
      <c r="AZ35" s="157" t="s">
        <v>2409</v>
      </c>
      <c r="BA35" s="162">
        <v>680</v>
      </c>
      <c r="BB35" s="30">
        <f t="shared" si="9"/>
        <v>1.0692664517650758E-2</v>
      </c>
      <c r="BC35" s="30">
        <f t="shared" si="17"/>
        <v>0.70345152920827114</v>
      </c>
      <c r="BE35" s="156">
        <v>15</v>
      </c>
      <c r="BF35" s="157" t="s">
        <v>1815</v>
      </c>
      <c r="BG35" s="157" t="s">
        <v>2414</v>
      </c>
      <c r="BH35" s="157" t="s">
        <v>1730</v>
      </c>
      <c r="BI35" s="163">
        <v>1327</v>
      </c>
      <c r="BJ35" s="30">
        <f t="shared" si="10"/>
        <v>1.634055338693987E-2</v>
      </c>
      <c r="BK35" s="30">
        <f t="shared" si="18"/>
        <v>0.48878818850127448</v>
      </c>
      <c r="BM35" s="156">
        <v>15</v>
      </c>
      <c r="BN35" s="157" t="s">
        <v>2006</v>
      </c>
      <c r="BO35" s="157" t="s">
        <v>2416</v>
      </c>
      <c r="BP35" s="157" t="s">
        <v>2417</v>
      </c>
      <c r="BQ35" s="162">
        <v>711</v>
      </c>
      <c r="BR35" s="30">
        <f t="shared" si="11"/>
        <v>9.4525246616501378E-3</v>
      </c>
      <c r="BS35" s="30">
        <f t="shared" si="19"/>
        <v>0.83934696482224969</v>
      </c>
      <c r="BU35" s="156">
        <v>15</v>
      </c>
      <c r="BV35" s="157" t="s">
        <v>1975</v>
      </c>
      <c r="BW35" s="157" t="s">
        <v>2422</v>
      </c>
      <c r="BX35" s="157" t="s">
        <v>2420</v>
      </c>
      <c r="BY35" s="162">
        <v>890</v>
      </c>
      <c r="BZ35" s="30">
        <f t="shared" si="12"/>
        <v>1.0389064633989751E-2</v>
      </c>
      <c r="CA35" s="30">
        <f t="shared" si="20"/>
        <v>0.62625048151563611</v>
      </c>
    </row>
    <row r="36" spans="1:79" ht="18.75" customHeight="1">
      <c r="A36" s="156">
        <v>16</v>
      </c>
      <c r="B36" s="157" t="s">
        <v>1840</v>
      </c>
      <c r="C36" s="157" t="s">
        <v>1840</v>
      </c>
      <c r="D36" s="157" t="s">
        <v>2417</v>
      </c>
      <c r="E36" s="163">
        <v>5035</v>
      </c>
      <c r="F36" s="158">
        <f t="shared" si="1"/>
        <v>7.0176269967483365E-3</v>
      </c>
      <c r="G36" s="158">
        <f t="shared" si="2"/>
        <v>0.45559382225821243</v>
      </c>
      <c r="H36" s="11"/>
      <c r="I36" s="156">
        <v>16</v>
      </c>
      <c r="J36" s="157" t="s">
        <v>2128</v>
      </c>
      <c r="K36" s="157" t="s">
        <v>2394</v>
      </c>
      <c r="L36" s="157" t="s">
        <v>1465</v>
      </c>
      <c r="M36" s="163">
        <v>1893</v>
      </c>
      <c r="N36" s="110">
        <f t="shared" si="3"/>
        <v>6.9615039496329859E-3</v>
      </c>
      <c r="O36" s="110">
        <f t="shared" si="13"/>
        <v>0.88809373207219677</v>
      </c>
      <c r="P36" s="4"/>
      <c r="Q36" s="156">
        <v>16</v>
      </c>
      <c r="R36" s="157" t="s">
        <v>1998</v>
      </c>
      <c r="S36" s="157" t="s">
        <v>2398</v>
      </c>
      <c r="T36" s="157" t="s">
        <v>2397</v>
      </c>
      <c r="U36" s="163">
        <v>1040</v>
      </c>
      <c r="V36" s="110">
        <f t="shared" si="4"/>
        <v>1.7060367454068241E-2</v>
      </c>
      <c r="W36" s="110">
        <f t="shared" si="21"/>
        <v>0.66578083989501313</v>
      </c>
      <c r="Y36" s="156">
        <v>16</v>
      </c>
      <c r="Z36" s="157" t="s">
        <v>1583</v>
      </c>
      <c r="AA36" s="157" t="s">
        <v>2402</v>
      </c>
      <c r="AB36" s="157" t="s">
        <v>1555</v>
      </c>
      <c r="AC36" s="162">
        <v>515</v>
      </c>
      <c r="AD36" s="30">
        <f t="shared" si="6"/>
        <v>1.6467353072840057E-2</v>
      </c>
      <c r="AE36" s="30">
        <f t="shared" si="14"/>
        <v>0.60753341433778862</v>
      </c>
      <c r="AG36" s="156">
        <v>16</v>
      </c>
      <c r="AH36" s="157" t="s">
        <v>1667</v>
      </c>
      <c r="AI36" s="157" t="s">
        <v>2404</v>
      </c>
      <c r="AJ36" s="157" t="s">
        <v>1607</v>
      </c>
      <c r="AK36" s="162">
        <v>185</v>
      </c>
      <c r="AL36" s="30">
        <f t="shared" si="7"/>
        <v>1.3934920156673697E-2</v>
      </c>
      <c r="AM36" s="30">
        <f t="shared" si="15"/>
        <v>0.8986140403736067</v>
      </c>
      <c r="AO36" s="156">
        <v>16</v>
      </c>
      <c r="AP36" s="157" t="s">
        <v>1646</v>
      </c>
      <c r="AQ36" s="157" t="s">
        <v>2405</v>
      </c>
      <c r="AR36" s="157" t="s">
        <v>1618</v>
      </c>
      <c r="AS36" s="162">
        <v>392</v>
      </c>
      <c r="AT36" s="30">
        <f t="shared" si="8"/>
        <v>1.1409942950285249E-2</v>
      </c>
      <c r="AU36" s="30">
        <f t="shared" si="16"/>
        <v>0.78274537198742566</v>
      </c>
      <c r="AW36" s="156">
        <v>16</v>
      </c>
      <c r="AX36" s="157" t="s">
        <v>1676</v>
      </c>
      <c r="AY36" s="157" t="s">
        <v>2411</v>
      </c>
      <c r="AZ36" s="157" t="s">
        <v>2409</v>
      </c>
      <c r="BA36" s="162">
        <v>640</v>
      </c>
      <c r="BB36" s="30">
        <f t="shared" si="9"/>
        <v>1.0063684251906596E-2</v>
      </c>
      <c r="BC36" s="30">
        <f t="shared" si="17"/>
        <v>0.71351521346017777</v>
      </c>
      <c r="BE36" s="156">
        <v>16</v>
      </c>
      <c r="BF36" s="157" t="s">
        <v>2171</v>
      </c>
      <c r="BG36" s="157" t="s">
        <v>1750</v>
      </c>
      <c r="BH36" s="157" t="s">
        <v>1730</v>
      </c>
      <c r="BI36" s="163">
        <v>1322</v>
      </c>
      <c r="BJ36" s="30">
        <f t="shared" si="10"/>
        <v>1.6278983856469111E-2</v>
      </c>
      <c r="BK36" s="30">
        <f t="shared" si="18"/>
        <v>0.50506717235774357</v>
      </c>
      <c r="BM36" s="156">
        <v>16</v>
      </c>
      <c r="BN36" s="157" t="s">
        <v>1843</v>
      </c>
      <c r="BO36" s="157" t="s">
        <v>1844</v>
      </c>
      <c r="BP36" s="157" t="s">
        <v>2417</v>
      </c>
      <c r="BQ36" s="162">
        <v>660</v>
      </c>
      <c r="BR36" s="30">
        <f t="shared" si="11"/>
        <v>8.7744954665106758E-3</v>
      </c>
      <c r="BS36" s="30">
        <f t="shared" si="19"/>
        <v>0.84812146028876034</v>
      </c>
      <c r="BU36" s="156">
        <v>16</v>
      </c>
      <c r="BV36" s="157" t="s">
        <v>1924</v>
      </c>
      <c r="BW36" s="157" t="s">
        <v>1885</v>
      </c>
      <c r="BX36" s="157" t="s">
        <v>2420</v>
      </c>
      <c r="BY36" s="162">
        <v>866</v>
      </c>
      <c r="BZ36" s="30">
        <f t="shared" si="12"/>
        <v>1.0108910082061938E-2</v>
      </c>
      <c r="CA36" s="30">
        <f t="shared" si="20"/>
        <v>0.63635939159769805</v>
      </c>
    </row>
    <row r="37" spans="1:79" ht="18.75" customHeight="1">
      <c r="A37" s="156">
        <v>17</v>
      </c>
      <c r="B37" s="157" t="s">
        <v>1745</v>
      </c>
      <c r="C37" s="157" t="s">
        <v>1745</v>
      </c>
      <c r="D37" s="157" t="s">
        <v>1730</v>
      </c>
      <c r="E37" s="163">
        <v>5023</v>
      </c>
      <c r="F37" s="158">
        <f t="shared" si="1"/>
        <v>7.000901768553505E-3</v>
      </c>
      <c r="G37" s="158">
        <f t="shared" si="2"/>
        <v>0.46259472402676594</v>
      </c>
      <c r="H37" s="11"/>
      <c r="I37" s="156">
        <v>17</v>
      </c>
      <c r="J37" s="157" t="s">
        <v>1532</v>
      </c>
      <c r="K37" s="157" t="s">
        <v>2395</v>
      </c>
      <c r="L37" s="157" t="s">
        <v>1465</v>
      </c>
      <c r="M37" s="163">
        <v>1851</v>
      </c>
      <c r="N37" s="110">
        <f t="shared" si="3"/>
        <v>6.8070490284049953E-3</v>
      </c>
      <c r="O37" s="110">
        <f t="shared" si="13"/>
        <v>0.89490078110060178</v>
      </c>
      <c r="P37" s="4"/>
      <c r="Q37" s="156">
        <v>17</v>
      </c>
      <c r="R37" s="157" t="s">
        <v>1536</v>
      </c>
      <c r="S37" s="157" t="s">
        <v>2398</v>
      </c>
      <c r="T37" s="157" t="s">
        <v>2397</v>
      </c>
      <c r="U37" s="163">
        <v>1015</v>
      </c>
      <c r="V37" s="110">
        <f t="shared" si="4"/>
        <v>1.66502624671916E-2</v>
      </c>
      <c r="W37" s="110">
        <f t="shared" si="21"/>
        <v>0.68243110236220472</v>
      </c>
      <c r="Y37" s="156">
        <v>17</v>
      </c>
      <c r="Z37" s="157" t="s">
        <v>1603</v>
      </c>
      <c r="AA37" s="157" t="s">
        <v>2391</v>
      </c>
      <c r="AB37" s="157" t="s">
        <v>1555</v>
      </c>
      <c r="AC37" s="162">
        <v>498</v>
      </c>
      <c r="AD37" s="30">
        <f t="shared" si="6"/>
        <v>1.5923770544222036E-2</v>
      </c>
      <c r="AE37" s="30">
        <f t="shared" si="14"/>
        <v>0.62345718488201063</v>
      </c>
      <c r="AG37" s="156">
        <v>17</v>
      </c>
      <c r="AH37" s="157" t="s">
        <v>1614</v>
      </c>
      <c r="AI37" s="157" t="s">
        <v>1608</v>
      </c>
      <c r="AJ37" s="157" t="s">
        <v>1607</v>
      </c>
      <c r="AK37" s="162">
        <v>178</v>
      </c>
      <c r="AL37" s="30">
        <f t="shared" si="7"/>
        <v>1.340765290750226E-2</v>
      </c>
      <c r="AM37" s="30">
        <f t="shared" si="15"/>
        <v>0.91202169328110894</v>
      </c>
      <c r="AO37" s="156">
        <v>17</v>
      </c>
      <c r="AP37" s="157" t="s">
        <v>1631</v>
      </c>
      <c r="AQ37" s="157" t="s">
        <v>2407</v>
      </c>
      <c r="AR37" s="157" t="s">
        <v>1618</v>
      </c>
      <c r="AS37" s="162">
        <v>385</v>
      </c>
      <c r="AT37" s="30">
        <f t="shared" si="8"/>
        <v>1.1206193969030154E-2</v>
      </c>
      <c r="AU37" s="30">
        <f t="shared" si="16"/>
        <v>0.79395156595645577</v>
      </c>
      <c r="AW37" s="156">
        <v>17</v>
      </c>
      <c r="AX37" s="157" t="s">
        <v>1725</v>
      </c>
      <c r="AY37" s="157" t="s">
        <v>1678</v>
      </c>
      <c r="AZ37" s="157" t="s">
        <v>2409</v>
      </c>
      <c r="BA37" s="162">
        <v>620</v>
      </c>
      <c r="BB37" s="30">
        <f t="shared" si="9"/>
        <v>9.7491941190345158E-3</v>
      </c>
      <c r="BC37" s="30">
        <f t="shared" si="17"/>
        <v>0.72326440757921229</v>
      </c>
      <c r="BE37" s="156">
        <v>17</v>
      </c>
      <c r="BF37" s="157" t="s">
        <v>1804</v>
      </c>
      <c r="BG37" s="157" t="s">
        <v>1735</v>
      </c>
      <c r="BH37" s="157" t="s">
        <v>1730</v>
      </c>
      <c r="BI37" s="163">
        <v>1229</v>
      </c>
      <c r="BJ37" s="30">
        <f t="shared" si="10"/>
        <v>1.5133790589712964E-2</v>
      </c>
      <c r="BK37" s="30">
        <f t="shared" si="18"/>
        <v>0.52020096294745655</v>
      </c>
      <c r="BM37" s="156">
        <v>17</v>
      </c>
      <c r="BN37" s="157" t="s">
        <v>1870</v>
      </c>
      <c r="BO37" s="157" t="s">
        <v>2418</v>
      </c>
      <c r="BP37" s="157" t="s">
        <v>2417</v>
      </c>
      <c r="BQ37" s="162">
        <v>649</v>
      </c>
      <c r="BR37" s="30">
        <f t="shared" si="11"/>
        <v>8.6282538754021646E-3</v>
      </c>
      <c r="BS37" s="30">
        <f t="shared" si="19"/>
        <v>0.85674971416416246</v>
      </c>
      <c r="BU37" s="156">
        <v>17</v>
      </c>
      <c r="BV37" s="157" t="s">
        <v>2174</v>
      </c>
      <c r="BW37" s="157" t="s">
        <v>1885</v>
      </c>
      <c r="BX37" s="157" t="s">
        <v>2420</v>
      </c>
      <c r="BY37" s="162">
        <v>850</v>
      </c>
      <c r="BZ37" s="30">
        <f t="shared" si="12"/>
        <v>9.922140380776729E-3</v>
      </c>
      <c r="CA37" s="30">
        <f t="shared" si="20"/>
        <v>0.64628153197847482</v>
      </c>
    </row>
    <row r="38" spans="1:79" ht="18.75" customHeight="1">
      <c r="A38" s="156">
        <v>18</v>
      </c>
      <c r="B38" s="157" t="s">
        <v>2019</v>
      </c>
      <c r="C38" s="157" t="s">
        <v>2395</v>
      </c>
      <c r="D38" s="157" t="s">
        <v>1465</v>
      </c>
      <c r="E38" s="163">
        <v>4901</v>
      </c>
      <c r="F38" s="158">
        <f t="shared" si="1"/>
        <v>6.8308619485727105E-3</v>
      </c>
      <c r="G38" s="158">
        <f t="shared" si="2"/>
        <v>0.46942558597533862</v>
      </c>
      <c r="H38" s="11"/>
      <c r="I38" s="156">
        <v>18</v>
      </c>
      <c r="J38" s="157" t="s">
        <v>2114</v>
      </c>
      <c r="K38" s="157" t="s">
        <v>2395</v>
      </c>
      <c r="L38" s="157" t="s">
        <v>1465</v>
      </c>
      <c r="M38" s="163">
        <v>1705</v>
      </c>
      <c r="N38" s="110">
        <f t="shared" si="3"/>
        <v>6.2701343022315056E-3</v>
      </c>
      <c r="O38" s="110">
        <f t="shared" si="13"/>
        <v>0.90117091540283334</v>
      </c>
      <c r="P38" s="4"/>
      <c r="Q38" s="156">
        <v>18</v>
      </c>
      <c r="R38" s="157" t="s">
        <v>1814</v>
      </c>
      <c r="S38" s="157" t="s">
        <v>2398</v>
      </c>
      <c r="T38" s="157" t="s">
        <v>2397</v>
      </c>
      <c r="U38" s="163">
        <v>1000</v>
      </c>
      <c r="V38" s="110">
        <f t="shared" si="4"/>
        <v>1.6404199475065617E-2</v>
      </c>
      <c r="W38" s="110">
        <f t="shared" si="21"/>
        <v>0.69883530183727038</v>
      </c>
      <c r="Y38" s="156">
        <v>18</v>
      </c>
      <c r="Z38" s="157" t="s">
        <v>1571</v>
      </c>
      <c r="AA38" s="157" t="s">
        <v>2391</v>
      </c>
      <c r="AB38" s="157" t="s">
        <v>1555</v>
      </c>
      <c r="AC38" s="162">
        <v>459</v>
      </c>
      <c r="AD38" s="30">
        <f t="shared" si="6"/>
        <v>1.4676728272686576E-2</v>
      </c>
      <c r="AE38" s="30">
        <f t="shared" si="14"/>
        <v>0.63813391315469725</v>
      </c>
      <c r="AG38" s="156">
        <v>18</v>
      </c>
      <c r="AH38" s="157" t="s">
        <v>1530</v>
      </c>
      <c r="AI38" s="157" t="s">
        <v>1608</v>
      </c>
      <c r="AJ38" s="157" t="s">
        <v>1607</v>
      </c>
      <c r="AK38" s="162">
        <v>151</v>
      </c>
      <c r="AL38" s="30">
        <f t="shared" si="7"/>
        <v>1.1373907803555287E-2</v>
      </c>
      <c r="AM38" s="30">
        <f t="shared" si="15"/>
        <v>0.92339560108466423</v>
      </c>
      <c r="AO38" s="156">
        <v>18</v>
      </c>
      <c r="AP38" s="157" t="s">
        <v>2299</v>
      </c>
      <c r="AQ38" s="157" t="s">
        <v>1621</v>
      </c>
      <c r="AR38" s="157" t="s">
        <v>1618</v>
      </c>
      <c r="AS38" s="162">
        <v>352</v>
      </c>
      <c r="AT38" s="30">
        <f t="shared" si="8"/>
        <v>1.0245663057398999E-2</v>
      </c>
      <c r="AU38" s="30">
        <f t="shared" si="16"/>
        <v>0.80419722901385482</v>
      </c>
      <c r="AW38" s="156">
        <v>18</v>
      </c>
      <c r="AX38" s="157" t="s">
        <v>1709</v>
      </c>
      <c r="AY38" s="157" t="s">
        <v>2408</v>
      </c>
      <c r="AZ38" s="157" t="s">
        <v>2409</v>
      </c>
      <c r="BA38" s="162">
        <v>577</v>
      </c>
      <c r="BB38" s="30">
        <f t="shared" si="9"/>
        <v>9.0730403333595406E-3</v>
      </c>
      <c r="BC38" s="30">
        <f t="shared" si="17"/>
        <v>0.73233744791257183</v>
      </c>
      <c r="BE38" s="156">
        <v>18</v>
      </c>
      <c r="BF38" s="157" t="s">
        <v>2263</v>
      </c>
      <c r="BG38" s="157" t="s">
        <v>1752</v>
      </c>
      <c r="BH38" s="157" t="s">
        <v>1730</v>
      </c>
      <c r="BI38" s="163">
        <v>1026</v>
      </c>
      <c r="BJ38" s="30">
        <f t="shared" si="10"/>
        <v>1.263406765260008E-2</v>
      </c>
      <c r="BK38" s="30">
        <f t="shared" si="18"/>
        <v>0.53283503060005666</v>
      </c>
      <c r="BM38" s="156">
        <v>18</v>
      </c>
      <c r="BN38" s="157" t="s">
        <v>2243</v>
      </c>
      <c r="BO38" s="157" t="s">
        <v>1842</v>
      </c>
      <c r="BP38" s="157" t="s">
        <v>2417</v>
      </c>
      <c r="BQ38" s="162">
        <v>633</v>
      </c>
      <c r="BR38" s="30">
        <f t="shared" si="11"/>
        <v>8.4155388337897839E-3</v>
      </c>
      <c r="BS38" s="30">
        <f t="shared" si="19"/>
        <v>0.86516525299795222</v>
      </c>
      <c r="BU38" s="156">
        <v>18</v>
      </c>
      <c r="BV38" s="157" t="s">
        <v>1946</v>
      </c>
      <c r="BW38" s="157" t="s">
        <v>1882</v>
      </c>
      <c r="BX38" s="157" t="s">
        <v>2420</v>
      </c>
      <c r="BY38" s="162">
        <v>829</v>
      </c>
      <c r="BZ38" s="30">
        <f t="shared" si="12"/>
        <v>9.677005147839892E-3</v>
      </c>
      <c r="CA38" s="30">
        <f t="shared" si="20"/>
        <v>0.65595853712631469</v>
      </c>
    </row>
    <row r="39" spans="1:79" ht="18.75" customHeight="1">
      <c r="A39" s="156">
        <v>19</v>
      </c>
      <c r="B39" s="157" t="s">
        <v>2282</v>
      </c>
      <c r="C39" s="157" t="s">
        <v>2414</v>
      </c>
      <c r="D39" s="157" t="s">
        <v>1730</v>
      </c>
      <c r="E39" s="163">
        <v>4768</v>
      </c>
      <c r="F39" s="158">
        <f t="shared" si="1"/>
        <v>6.6454906694133212E-3</v>
      </c>
      <c r="G39" s="158">
        <f t="shared" si="2"/>
        <v>0.47607107664475196</v>
      </c>
      <c r="H39" s="11"/>
      <c r="I39" s="156">
        <v>19</v>
      </c>
      <c r="J39" s="157" t="s">
        <v>1516</v>
      </c>
      <c r="K39" s="157" t="s">
        <v>2393</v>
      </c>
      <c r="L39" s="157" t="s">
        <v>1465</v>
      </c>
      <c r="M39" s="163">
        <v>1636</v>
      </c>
      <c r="N39" s="110">
        <f t="shared" si="3"/>
        <v>6.0163869316426652E-3</v>
      </c>
      <c r="O39" s="110">
        <f t="shared" si="13"/>
        <v>0.90718730233447598</v>
      </c>
      <c r="P39" s="4"/>
      <c r="Q39" s="156">
        <v>19</v>
      </c>
      <c r="R39" s="157" t="s">
        <v>2218</v>
      </c>
      <c r="S39" s="157" t="s">
        <v>2398</v>
      </c>
      <c r="T39" s="157" t="s">
        <v>2397</v>
      </c>
      <c r="U39" s="162">
        <v>830</v>
      </c>
      <c r="V39" s="110">
        <f t="shared" si="4"/>
        <v>1.3615485564304463E-2</v>
      </c>
      <c r="W39" s="110">
        <f t="shared" si="21"/>
        <v>0.71245078740157486</v>
      </c>
      <c r="Y39" s="156">
        <v>19</v>
      </c>
      <c r="Z39" s="157" t="s">
        <v>1575</v>
      </c>
      <c r="AA39" s="157" t="s">
        <v>2400</v>
      </c>
      <c r="AB39" s="157" t="s">
        <v>1555</v>
      </c>
      <c r="AC39" s="162">
        <v>426</v>
      </c>
      <c r="AD39" s="30">
        <f t="shared" si="6"/>
        <v>1.3621538658310417E-2</v>
      </c>
      <c r="AE39" s="30">
        <f t="shared" si="14"/>
        <v>0.65175545181300765</v>
      </c>
      <c r="AG39" s="156">
        <v>19</v>
      </c>
      <c r="AH39" s="157" t="s">
        <v>1612</v>
      </c>
      <c r="AI39" s="157" t="s">
        <v>2404</v>
      </c>
      <c r="AJ39" s="157" t="s">
        <v>1607</v>
      </c>
      <c r="AK39" s="162">
        <v>149</v>
      </c>
      <c r="AL39" s="30">
        <f t="shared" si="7"/>
        <v>1.1223260018077734E-2</v>
      </c>
      <c r="AM39" s="30">
        <f t="shared" si="15"/>
        <v>0.93461886110274195</v>
      </c>
      <c r="AO39" s="156">
        <v>19</v>
      </c>
      <c r="AP39" s="157" t="s">
        <v>1650</v>
      </c>
      <c r="AQ39" s="157" t="s">
        <v>2407</v>
      </c>
      <c r="AR39" s="157" t="s">
        <v>1618</v>
      </c>
      <c r="AS39" s="162">
        <v>346</v>
      </c>
      <c r="AT39" s="30">
        <f t="shared" si="8"/>
        <v>1.0071021073466061E-2</v>
      </c>
      <c r="AU39" s="30">
        <f t="shared" si="16"/>
        <v>0.81426825008732084</v>
      </c>
      <c r="AW39" s="156">
        <v>19</v>
      </c>
      <c r="AX39" s="157" t="s">
        <v>1718</v>
      </c>
      <c r="AY39" s="157" t="s">
        <v>2408</v>
      </c>
      <c r="AZ39" s="157" t="s">
        <v>2409</v>
      </c>
      <c r="BA39" s="162">
        <v>577</v>
      </c>
      <c r="BB39" s="30">
        <f t="shared" si="9"/>
        <v>9.0730403333595406E-3</v>
      </c>
      <c r="BC39" s="30">
        <f t="shared" si="17"/>
        <v>0.74141048824593137</v>
      </c>
      <c r="BE39" s="156">
        <v>19</v>
      </c>
      <c r="BF39" s="157" t="s">
        <v>1775</v>
      </c>
      <c r="BG39" s="157" t="s">
        <v>2413</v>
      </c>
      <c r="BH39" s="157" t="s">
        <v>1730</v>
      </c>
      <c r="BI39" s="163">
        <v>1014</v>
      </c>
      <c r="BJ39" s="30">
        <f t="shared" si="10"/>
        <v>1.2486300779470256E-2</v>
      </c>
      <c r="BK39" s="30">
        <f t="shared" si="18"/>
        <v>0.54532133137952687</v>
      </c>
      <c r="BM39" s="156">
        <v>19</v>
      </c>
      <c r="BN39" s="157" t="s">
        <v>1873</v>
      </c>
      <c r="BO39" s="157" t="s">
        <v>2416</v>
      </c>
      <c r="BP39" s="157" t="s">
        <v>2417</v>
      </c>
      <c r="BQ39" s="162">
        <v>622</v>
      </c>
      <c r="BR39" s="30">
        <f t="shared" si="11"/>
        <v>8.2692972426812728E-3</v>
      </c>
      <c r="BS39" s="30">
        <f t="shared" si="19"/>
        <v>0.87343455024063354</v>
      </c>
      <c r="BU39" s="156">
        <v>19</v>
      </c>
      <c r="BV39" s="157" t="s">
        <v>1971</v>
      </c>
      <c r="BW39" s="157" t="s">
        <v>2422</v>
      </c>
      <c r="BX39" s="157" t="s">
        <v>2420</v>
      </c>
      <c r="BY39" s="162">
        <v>786</v>
      </c>
      <c r="BZ39" s="30">
        <f t="shared" si="12"/>
        <v>9.1750615756358931E-3</v>
      </c>
      <c r="CA39" s="30">
        <f t="shared" si="20"/>
        <v>0.66513359870195055</v>
      </c>
    </row>
    <row r="40" spans="1:79" ht="18.75" customHeight="1">
      <c r="A40" s="156">
        <v>20</v>
      </c>
      <c r="B40" s="157" t="s">
        <v>2209</v>
      </c>
      <c r="C40" s="157" t="s">
        <v>2391</v>
      </c>
      <c r="D40" s="157" t="s">
        <v>1555</v>
      </c>
      <c r="E40" s="163">
        <v>4713</v>
      </c>
      <c r="F40" s="158">
        <f t="shared" si="1"/>
        <v>6.5688333735203401E-3</v>
      </c>
      <c r="G40" s="158">
        <f t="shared" si="2"/>
        <v>0.48263991001827228</v>
      </c>
      <c r="H40" s="11"/>
      <c r="I40" s="156">
        <v>20</v>
      </c>
      <c r="J40" s="157" t="s">
        <v>1486</v>
      </c>
      <c r="K40" s="157" t="s">
        <v>2393</v>
      </c>
      <c r="L40" s="157" t="s">
        <v>1465</v>
      </c>
      <c r="M40" s="163">
        <v>1560</v>
      </c>
      <c r="N40" s="110">
        <f t="shared" si="3"/>
        <v>5.7368970741824921E-3</v>
      </c>
      <c r="O40" s="110">
        <f t="shared" si="13"/>
        <v>0.91292419940865843</v>
      </c>
      <c r="P40" s="4"/>
      <c r="Q40" s="156">
        <v>20</v>
      </c>
      <c r="R40" s="157" t="s">
        <v>1481</v>
      </c>
      <c r="S40" s="157" t="s">
        <v>2396</v>
      </c>
      <c r="T40" s="157" t="s">
        <v>2397</v>
      </c>
      <c r="U40" s="162">
        <v>801</v>
      </c>
      <c r="V40" s="110">
        <f t="shared" si="4"/>
        <v>1.3139763779527559E-2</v>
      </c>
      <c r="W40" s="110">
        <f t="shared" si="21"/>
        <v>0.72559055118110238</v>
      </c>
      <c r="Y40" s="156">
        <v>20</v>
      </c>
      <c r="Z40" s="157" t="s">
        <v>2189</v>
      </c>
      <c r="AA40" s="157" t="s">
        <v>1554</v>
      </c>
      <c r="AB40" s="157" t="s">
        <v>1555</v>
      </c>
      <c r="AC40" s="162">
        <v>421</v>
      </c>
      <c r="AD40" s="30">
        <f t="shared" si="6"/>
        <v>1.3461661444011E-2</v>
      </c>
      <c r="AE40" s="30">
        <f t="shared" si="14"/>
        <v>0.6652171132570186</v>
      </c>
      <c r="AG40" s="156">
        <v>20</v>
      </c>
      <c r="AH40" s="157" t="s">
        <v>1661</v>
      </c>
      <c r="AI40" s="157" t="s">
        <v>2404</v>
      </c>
      <c r="AJ40" s="157" t="s">
        <v>1607</v>
      </c>
      <c r="AK40" s="162">
        <v>134</v>
      </c>
      <c r="AL40" s="30">
        <f t="shared" si="7"/>
        <v>1.0093401626996084E-2</v>
      </c>
      <c r="AM40" s="30">
        <f t="shared" si="15"/>
        <v>0.94471226272973807</v>
      </c>
      <c r="AO40" s="156">
        <v>20</v>
      </c>
      <c r="AP40" s="157" t="s">
        <v>1639</v>
      </c>
      <c r="AQ40" s="157" t="s">
        <v>2405</v>
      </c>
      <c r="AR40" s="157" t="s">
        <v>1618</v>
      </c>
      <c r="AS40" s="162">
        <v>277</v>
      </c>
      <c r="AT40" s="30">
        <f t="shared" si="8"/>
        <v>8.062638258237281E-3</v>
      </c>
      <c r="AU40" s="30">
        <f t="shared" si="16"/>
        <v>0.82233088834555812</v>
      </c>
      <c r="AW40" s="156">
        <v>20</v>
      </c>
      <c r="AX40" s="157" t="s">
        <v>2061</v>
      </c>
      <c r="AY40" s="157" t="s">
        <v>2401</v>
      </c>
      <c r="AZ40" s="157" t="s">
        <v>2409</v>
      </c>
      <c r="BA40" s="162">
        <v>575</v>
      </c>
      <c r="BB40" s="30">
        <f t="shared" si="9"/>
        <v>9.0415913200723331E-3</v>
      </c>
      <c r="BC40" s="30">
        <f t="shared" si="17"/>
        <v>0.75045207956600368</v>
      </c>
      <c r="BE40" s="156">
        <v>20</v>
      </c>
      <c r="BF40" s="157" t="s">
        <v>1800</v>
      </c>
      <c r="BG40" s="157" t="s">
        <v>2414</v>
      </c>
      <c r="BH40" s="157" t="s">
        <v>1730</v>
      </c>
      <c r="BI40" s="162">
        <v>958</v>
      </c>
      <c r="BJ40" s="30">
        <f t="shared" si="10"/>
        <v>1.1796722038197737E-2</v>
      </c>
      <c r="BK40" s="30">
        <f t="shared" si="18"/>
        <v>0.55711805341772458</v>
      </c>
      <c r="BM40" s="156">
        <v>20</v>
      </c>
      <c r="BN40" s="157" t="s">
        <v>1846</v>
      </c>
      <c r="BO40" s="157" t="s">
        <v>2416</v>
      </c>
      <c r="BP40" s="157" t="s">
        <v>2417</v>
      </c>
      <c r="BQ40" s="162">
        <v>520</v>
      </c>
      <c r="BR40" s="30">
        <f t="shared" si="11"/>
        <v>6.9132388524023505E-3</v>
      </c>
      <c r="BS40" s="30">
        <f t="shared" si="19"/>
        <v>0.8803477890930359</v>
      </c>
      <c r="BU40" s="156">
        <v>20</v>
      </c>
      <c r="BV40" s="157" t="s">
        <v>1909</v>
      </c>
      <c r="BW40" s="157" t="s">
        <v>2423</v>
      </c>
      <c r="BX40" s="157" t="s">
        <v>2420</v>
      </c>
      <c r="BY40" s="162">
        <v>771</v>
      </c>
      <c r="BZ40" s="30">
        <f t="shared" si="12"/>
        <v>8.9999649806810095E-3</v>
      </c>
      <c r="CA40" s="30">
        <f t="shared" si="20"/>
        <v>0.67413356368263155</v>
      </c>
    </row>
    <row r="41" spans="1:79" ht="18.75" customHeight="1">
      <c r="A41" s="156">
        <v>21</v>
      </c>
      <c r="B41" s="157" t="s">
        <v>1553</v>
      </c>
      <c r="C41" s="157" t="s">
        <v>2395</v>
      </c>
      <c r="D41" s="157" t="s">
        <v>1465</v>
      </c>
      <c r="E41" s="163">
        <v>4688</v>
      </c>
      <c r="F41" s="158">
        <f t="shared" si="1"/>
        <v>6.5339891481144396E-3</v>
      </c>
      <c r="G41" s="158">
        <f t="shared" si="2"/>
        <v>0.48917389916638671</v>
      </c>
      <c r="H41" s="11"/>
      <c r="I41" s="156">
        <v>21</v>
      </c>
      <c r="J41" s="157" t="s">
        <v>1550</v>
      </c>
      <c r="K41" s="157" t="s">
        <v>2394</v>
      </c>
      <c r="L41" s="157" t="s">
        <v>1465</v>
      </c>
      <c r="M41" s="163">
        <v>1423</v>
      </c>
      <c r="N41" s="110">
        <f t="shared" si="3"/>
        <v>5.2330798311292859E-3</v>
      </c>
      <c r="O41" s="110">
        <f t="shared" si="13"/>
        <v>0.91815727923978774</v>
      </c>
      <c r="P41" s="4"/>
      <c r="Q41" s="156">
        <v>21</v>
      </c>
      <c r="R41" s="157" t="s">
        <v>1811</v>
      </c>
      <c r="S41" s="157" t="s">
        <v>2399</v>
      </c>
      <c r="T41" s="157" t="s">
        <v>2397</v>
      </c>
      <c r="U41" s="162">
        <v>745</v>
      </c>
      <c r="V41" s="110">
        <f t="shared" si="4"/>
        <v>1.2221128608923885E-2</v>
      </c>
      <c r="W41" s="110">
        <f t="shared" si="21"/>
        <v>0.73781167979002626</v>
      </c>
      <c r="Y41" s="156">
        <v>21</v>
      </c>
      <c r="Z41" s="157" t="s">
        <v>1580</v>
      </c>
      <c r="AA41" s="157" t="s">
        <v>2402</v>
      </c>
      <c r="AB41" s="157" t="s">
        <v>1555</v>
      </c>
      <c r="AC41" s="162">
        <v>392</v>
      </c>
      <c r="AD41" s="30">
        <f t="shared" si="6"/>
        <v>1.2534373601074376E-2</v>
      </c>
      <c r="AE41" s="30">
        <f t="shared" si="14"/>
        <v>0.67775148685809294</v>
      </c>
      <c r="AG41" s="156">
        <v>21</v>
      </c>
      <c r="AH41" s="157" t="s">
        <v>2315</v>
      </c>
      <c r="AI41" s="157" t="s">
        <v>1608</v>
      </c>
      <c r="AJ41" s="157" t="s">
        <v>1607</v>
      </c>
      <c r="AK41" s="162">
        <v>116</v>
      </c>
      <c r="AL41" s="30">
        <f t="shared" si="7"/>
        <v>8.7375715576981025E-3</v>
      </c>
      <c r="AM41" s="30">
        <f t="shared" si="15"/>
        <v>0.95344983428743613</v>
      </c>
      <c r="AO41" s="156">
        <v>21</v>
      </c>
      <c r="AP41" s="157" t="s">
        <v>2107</v>
      </c>
      <c r="AQ41" s="157" t="s">
        <v>1621</v>
      </c>
      <c r="AR41" s="157" t="s">
        <v>1618</v>
      </c>
      <c r="AS41" s="162">
        <v>274</v>
      </c>
      <c r="AT41" s="30">
        <f t="shared" si="8"/>
        <v>7.9753172662708118E-3</v>
      </c>
      <c r="AU41" s="30">
        <f t="shared" si="16"/>
        <v>0.83030620561182888</v>
      </c>
      <c r="AW41" s="156">
        <v>21</v>
      </c>
      <c r="AX41" s="157" t="s">
        <v>1697</v>
      </c>
      <c r="AY41" s="157" t="s">
        <v>1678</v>
      </c>
      <c r="AZ41" s="157" t="s">
        <v>2409</v>
      </c>
      <c r="BA41" s="162">
        <v>529</v>
      </c>
      <c r="BB41" s="30">
        <f t="shared" si="9"/>
        <v>8.3182640144665466E-3</v>
      </c>
      <c r="BC41" s="30">
        <f t="shared" si="17"/>
        <v>0.75877034358047024</v>
      </c>
      <c r="BE41" s="156">
        <v>21</v>
      </c>
      <c r="BF41" s="157" t="s">
        <v>1759</v>
      </c>
      <c r="BG41" s="157" t="s">
        <v>1750</v>
      </c>
      <c r="BH41" s="157" t="s">
        <v>1730</v>
      </c>
      <c r="BI41" s="162">
        <v>926</v>
      </c>
      <c r="BJ41" s="30">
        <f t="shared" si="10"/>
        <v>1.1402677043184869E-2</v>
      </c>
      <c r="BK41" s="30">
        <f t="shared" si="18"/>
        <v>0.56852073046090945</v>
      </c>
      <c r="BM41" s="156">
        <v>21</v>
      </c>
      <c r="BN41" s="157" t="s">
        <v>1861</v>
      </c>
      <c r="BO41" s="157" t="s">
        <v>1840</v>
      </c>
      <c r="BP41" s="157" t="s">
        <v>2417</v>
      </c>
      <c r="BQ41" s="162">
        <v>485</v>
      </c>
      <c r="BR41" s="30">
        <f t="shared" si="11"/>
        <v>6.4479246988752691E-3</v>
      </c>
      <c r="BS41" s="30">
        <f t="shared" si="19"/>
        <v>0.88679571379191113</v>
      </c>
      <c r="BU41" s="156">
        <v>21</v>
      </c>
      <c r="BV41" s="157" t="s">
        <v>1953</v>
      </c>
      <c r="BW41" s="157" t="s">
        <v>2422</v>
      </c>
      <c r="BX41" s="157" t="s">
        <v>2420</v>
      </c>
      <c r="BY41" s="162">
        <v>647</v>
      </c>
      <c r="BZ41" s="30">
        <f t="shared" si="12"/>
        <v>7.5524997957206394E-3</v>
      </c>
      <c r="CA41" s="30">
        <f t="shared" si="20"/>
        <v>0.68168606347835214</v>
      </c>
    </row>
    <row r="42" spans="1:79" ht="18.75" customHeight="1">
      <c r="A42" s="156">
        <v>22</v>
      </c>
      <c r="B42" s="157" t="s">
        <v>1685</v>
      </c>
      <c r="C42" s="157" t="s">
        <v>2411</v>
      </c>
      <c r="D42" s="157" t="s">
        <v>2409</v>
      </c>
      <c r="E42" s="163">
        <v>4428</v>
      </c>
      <c r="F42" s="158">
        <f t="shared" si="1"/>
        <v>6.1716092038930758E-3</v>
      </c>
      <c r="G42" s="158">
        <f t="shared" si="2"/>
        <v>0.4953455083702798</v>
      </c>
      <c r="H42" s="11"/>
      <c r="I42" s="156">
        <v>22</v>
      </c>
      <c r="J42" s="157" t="s">
        <v>2139</v>
      </c>
      <c r="K42" s="157" t="s">
        <v>1466</v>
      </c>
      <c r="L42" s="157" t="s">
        <v>1465</v>
      </c>
      <c r="M42" s="163">
        <v>1411</v>
      </c>
      <c r="N42" s="110">
        <f t="shared" si="3"/>
        <v>5.1889498536355745E-3</v>
      </c>
      <c r="O42" s="110">
        <f t="shared" si="13"/>
        <v>0.92334622909342334</v>
      </c>
      <c r="P42" s="4"/>
      <c r="Q42" s="156">
        <v>22</v>
      </c>
      <c r="R42" s="157" t="s">
        <v>1996</v>
      </c>
      <c r="S42" s="157" t="s">
        <v>1736</v>
      </c>
      <c r="T42" s="157" t="s">
        <v>2397</v>
      </c>
      <c r="U42" s="162">
        <v>715</v>
      </c>
      <c r="V42" s="110">
        <f t="shared" si="4"/>
        <v>1.1729002624671915E-2</v>
      </c>
      <c r="W42" s="110">
        <f t="shared" si="21"/>
        <v>0.74954068241469818</v>
      </c>
      <c r="Y42" s="156">
        <v>22</v>
      </c>
      <c r="Z42" s="157" t="s">
        <v>2194</v>
      </c>
      <c r="AA42" s="157" t="s">
        <v>2391</v>
      </c>
      <c r="AB42" s="157" t="s">
        <v>1555</v>
      </c>
      <c r="AC42" s="162">
        <v>356</v>
      </c>
      <c r="AD42" s="30">
        <f t="shared" si="6"/>
        <v>1.1383257658118566E-2</v>
      </c>
      <c r="AE42" s="30">
        <f t="shared" si="14"/>
        <v>0.68913474451621148</v>
      </c>
      <c r="AG42" s="156">
        <v>22</v>
      </c>
      <c r="AH42" s="157" t="s">
        <v>1613</v>
      </c>
      <c r="AI42" s="157" t="s">
        <v>1608</v>
      </c>
      <c r="AJ42" s="157" t="s">
        <v>1607</v>
      </c>
      <c r="AK42" s="162">
        <v>112</v>
      </c>
      <c r="AL42" s="30">
        <f t="shared" si="7"/>
        <v>8.4362759867429946E-3</v>
      </c>
      <c r="AM42" s="30">
        <f t="shared" si="15"/>
        <v>0.96188611027417914</v>
      </c>
      <c r="AO42" s="156">
        <v>22</v>
      </c>
      <c r="AP42" s="157" t="s">
        <v>2036</v>
      </c>
      <c r="AQ42" s="157" t="s">
        <v>1621</v>
      </c>
      <c r="AR42" s="157" t="s">
        <v>1618</v>
      </c>
      <c r="AS42" s="162">
        <v>272</v>
      </c>
      <c r="AT42" s="30">
        <f t="shared" si="8"/>
        <v>7.9171032716264991E-3</v>
      </c>
      <c r="AU42" s="30">
        <f t="shared" si="16"/>
        <v>0.83822330888345542</v>
      </c>
      <c r="AW42" s="156">
        <v>22</v>
      </c>
      <c r="AX42" s="157" t="s">
        <v>1698</v>
      </c>
      <c r="AY42" s="157" t="s">
        <v>1678</v>
      </c>
      <c r="AZ42" s="157" t="s">
        <v>2409</v>
      </c>
      <c r="BA42" s="162">
        <v>518</v>
      </c>
      <c r="BB42" s="30">
        <f t="shared" si="9"/>
        <v>8.1452944413869018E-3</v>
      </c>
      <c r="BC42" s="30">
        <f t="shared" si="17"/>
        <v>0.76691563802185714</v>
      </c>
      <c r="BE42" s="156">
        <v>22</v>
      </c>
      <c r="BF42" s="157" t="s">
        <v>2319</v>
      </c>
      <c r="BG42" s="157" t="s">
        <v>1745</v>
      </c>
      <c r="BH42" s="157" t="s">
        <v>1730</v>
      </c>
      <c r="BI42" s="162">
        <v>919</v>
      </c>
      <c r="BJ42" s="30">
        <f t="shared" si="10"/>
        <v>1.1316479700525803E-2</v>
      </c>
      <c r="BK42" s="30">
        <f t="shared" si="18"/>
        <v>0.5798372101614353</v>
      </c>
      <c r="BM42" s="156">
        <v>22</v>
      </c>
      <c r="BN42" s="157" t="s">
        <v>1866</v>
      </c>
      <c r="BO42" s="157" t="s">
        <v>2416</v>
      </c>
      <c r="BP42" s="157" t="s">
        <v>2417</v>
      </c>
      <c r="BQ42" s="162">
        <v>485</v>
      </c>
      <c r="BR42" s="30">
        <f t="shared" si="11"/>
        <v>6.4479246988752691E-3</v>
      </c>
      <c r="BS42" s="30">
        <f t="shared" si="19"/>
        <v>0.89324363849078636</v>
      </c>
      <c r="BU42" s="156">
        <v>22</v>
      </c>
      <c r="BV42" s="157" t="s">
        <v>1926</v>
      </c>
      <c r="BW42" s="157" t="s">
        <v>2424</v>
      </c>
      <c r="BX42" s="157" t="s">
        <v>2420</v>
      </c>
      <c r="BY42" s="162">
        <v>631</v>
      </c>
      <c r="BZ42" s="30">
        <f t="shared" si="12"/>
        <v>7.36573009443543E-3</v>
      </c>
      <c r="CA42" s="30">
        <f t="shared" si="20"/>
        <v>0.68905179357278756</v>
      </c>
    </row>
    <row r="43" spans="1:79" ht="18.75" customHeight="1">
      <c r="A43" s="156">
        <v>23</v>
      </c>
      <c r="B43" s="157" t="s">
        <v>1993</v>
      </c>
      <c r="C43" s="157" t="s">
        <v>2412</v>
      </c>
      <c r="D43" s="157" t="s">
        <v>1730</v>
      </c>
      <c r="E43" s="163">
        <v>4106</v>
      </c>
      <c r="F43" s="158">
        <f t="shared" si="1"/>
        <v>5.7228155806650785E-3</v>
      </c>
      <c r="G43" s="158">
        <f t="shared" si="2"/>
        <v>0.50106832395094492</v>
      </c>
      <c r="H43" s="11"/>
      <c r="I43" s="156">
        <v>23</v>
      </c>
      <c r="J43" s="157" t="s">
        <v>1528</v>
      </c>
      <c r="K43" s="157" t="s">
        <v>2393</v>
      </c>
      <c r="L43" s="157" t="s">
        <v>1465</v>
      </c>
      <c r="M43" s="163">
        <v>1382</v>
      </c>
      <c r="N43" s="110">
        <f t="shared" si="3"/>
        <v>5.0823024080257715E-3</v>
      </c>
      <c r="O43" s="110">
        <f t="shared" si="13"/>
        <v>0.92842853150144911</v>
      </c>
      <c r="P43" s="4"/>
      <c r="Q43" s="156">
        <v>23</v>
      </c>
      <c r="R43" s="157" t="s">
        <v>2205</v>
      </c>
      <c r="S43" s="157" t="s">
        <v>1736</v>
      </c>
      <c r="T43" s="157" t="s">
        <v>2397</v>
      </c>
      <c r="U43" s="162">
        <v>652</v>
      </c>
      <c r="V43" s="110">
        <f t="shared" si="4"/>
        <v>1.0695538057742782E-2</v>
      </c>
      <c r="W43" s="110">
        <f t="shared" si="21"/>
        <v>0.76023622047244099</v>
      </c>
      <c r="Y43" s="156">
        <v>23</v>
      </c>
      <c r="Z43" s="157" t="s">
        <v>1569</v>
      </c>
      <c r="AA43" s="157" t="s">
        <v>2400</v>
      </c>
      <c r="AB43" s="157" t="s">
        <v>1555</v>
      </c>
      <c r="AC43" s="162">
        <v>332</v>
      </c>
      <c r="AD43" s="30">
        <f t="shared" si="6"/>
        <v>1.0615847029481358E-2</v>
      </c>
      <c r="AE43" s="30">
        <f t="shared" si="14"/>
        <v>0.69975059154569286</v>
      </c>
      <c r="AG43" s="156">
        <v>23</v>
      </c>
      <c r="AH43" s="157" t="s">
        <v>2067</v>
      </c>
      <c r="AI43" s="157" t="s">
        <v>2404</v>
      </c>
      <c r="AJ43" s="157" t="s">
        <v>1607</v>
      </c>
      <c r="AK43" s="162">
        <v>107</v>
      </c>
      <c r="AL43" s="30">
        <f t="shared" si="7"/>
        <v>8.0596565230491111E-3</v>
      </c>
      <c r="AM43" s="30">
        <f t="shared" si="15"/>
        <v>0.96994576679722821</v>
      </c>
      <c r="AO43" s="156">
        <v>23</v>
      </c>
      <c r="AP43" s="157" t="s">
        <v>2058</v>
      </c>
      <c r="AQ43" s="157" t="s">
        <v>1621</v>
      </c>
      <c r="AR43" s="157" t="s">
        <v>1618</v>
      </c>
      <c r="AS43" s="162">
        <v>227</v>
      </c>
      <c r="AT43" s="30">
        <f t="shared" si="8"/>
        <v>6.607288392129468E-3</v>
      </c>
      <c r="AU43" s="30">
        <f t="shared" si="16"/>
        <v>0.84483059727558485</v>
      </c>
      <c r="AW43" s="156">
        <v>23</v>
      </c>
      <c r="AX43" s="157" t="s">
        <v>1712</v>
      </c>
      <c r="AY43" s="157" t="s">
        <v>2410</v>
      </c>
      <c r="AZ43" s="157" t="s">
        <v>2409</v>
      </c>
      <c r="BA43" s="162">
        <v>460</v>
      </c>
      <c r="BB43" s="30">
        <f t="shared" si="9"/>
        <v>7.2332730560578659E-3</v>
      </c>
      <c r="BC43" s="30">
        <f t="shared" si="17"/>
        <v>0.77414891107791506</v>
      </c>
      <c r="BE43" s="156">
        <v>23</v>
      </c>
      <c r="BF43" s="157" t="s">
        <v>1812</v>
      </c>
      <c r="BG43" s="157" t="s">
        <v>1752</v>
      </c>
      <c r="BH43" s="157" t="s">
        <v>1730</v>
      </c>
      <c r="BI43" s="162">
        <v>909</v>
      </c>
      <c r="BJ43" s="30">
        <f t="shared" si="10"/>
        <v>1.1193340639584283E-2</v>
      </c>
      <c r="BK43" s="30">
        <f t="shared" si="18"/>
        <v>0.59103055080101963</v>
      </c>
      <c r="BM43" s="156">
        <v>23</v>
      </c>
      <c r="BN43" s="157" t="s">
        <v>2291</v>
      </c>
      <c r="BO43" s="157" t="s">
        <v>1838</v>
      </c>
      <c r="BP43" s="157" t="s">
        <v>2417</v>
      </c>
      <c r="BQ43" s="162">
        <v>465</v>
      </c>
      <c r="BR43" s="30">
        <f t="shared" si="11"/>
        <v>6.1820308968597946E-3</v>
      </c>
      <c r="BS43" s="30">
        <f t="shared" si="19"/>
        <v>0.89942566938764612</v>
      </c>
      <c r="BU43" s="156">
        <v>23</v>
      </c>
      <c r="BV43" s="157" t="s">
        <v>1552</v>
      </c>
      <c r="BW43" s="157" t="s">
        <v>2421</v>
      </c>
      <c r="BX43" s="157" t="s">
        <v>2420</v>
      </c>
      <c r="BY43" s="162">
        <v>585</v>
      </c>
      <c r="BZ43" s="30">
        <f t="shared" si="12"/>
        <v>6.8287672032404543E-3</v>
      </c>
      <c r="CA43" s="30">
        <f t="shared" si="20"/>
        <v>0.695880560776028</v>
      </c>
    </row>
    <row r="44" spans="1:79" ht="18.75" customHeight="1">
      <c r="A44" s="156">
        <v>24</v>
      </c>
      <c r="B44" s="157" t="s">
        <v>1885</v>
      </c>
      <c r="C44" s="157" t="s">
        <v>1885</v>
      </c>
      <c r="D44" s="157" t="s">
        <v>2420</v>
      </c>
      <c r="E44" s="163">
        <v>3938</v>
      </c>
      <c r="F44" s="158">
        <f t="shared" si="1"/>
        <v>5.4886623859374279E-3</v>
      </c>
      <c r="G44" s="158">
        <f t="shared" si="2"/>
        <v>0.5065569863368824</v>
      </c>
      <c r="H44" s="11"/>
      <c r="I44" s="156">
        <v>24</v>
      </c>
      <c r="J44" s="157" t="s">
        <v>1519</v>
      </c>
      <c r="K44" s="157" t="s">
        <v>2395</v>
      </c>
      <c r="L44" s="157" t="s">
        <v>1465</v>
      </c>
      <c r="M44" s="163">
        <v>1346</v>
      </c>
      <c r="N44" s="110">
        <f t="shared" si="3"/>
        <v>4.9499124755446374E-3</v>
      </c>
      <c r="O44" s="110">
        <f t="shared" si="13"/>
        <v>0.93337844397699377</v>
      </c>
      <c r="P44" s="4"/>
      <c r="Q44" s="156">
        <v>24</v>
      </c>
      <c r="R44" s="157" t="s">
        <v>1504</v>
      </c>
      <c r="S44" s="157" t="s">
        <v>2398</v>
      </c>
      <c r="T44" s="157" t="s">
        <v>2397</v>
      </c>
      <c r="U44" s="162">
        <v>647</v>
      </c>
      <c r="V44" s="110">
        <f t="shared" si="4"/>
        <v>1.0613517060367453E-2</v>
      </c>
      <c r="W44" s="110">
        <f t="shared" si="21"/>
        <v>0.7708497375328085</v>
      </c>
      <c r="Y44" s="156">
        <v>24</v>
      </c>
      <c r="Z44" s="157" t="s">
        <v>1980</v>
      </c>
      <c r="AA44" s="157" t="s">
        <v>1588</v>
      </c>
      <c r="AB44" s="157" t="s">
        <v>1555</v>
      </c>
      <c r="AC44" s="162">
        <v>317</v>
      </c>
      <c r="AD44" s="30">
        <f t="shared" si="6"/>
        <v>1.0136215386583105E-2</v>
      </c>
      <c r="AE44" s="30">
        <f t="shared" si="14"/>
        <v>0.70988680693227602</v>
      </c>
      <c r="AG44" s="156">
        <v>24</v>
      </c>
      <c r="AH44" s="157" t="s">
        <v>1611</v>
      </c>
      <c r="AI44" s="157" t="s">
        <v>2403</v>
      </c>
      <c r="AJ44" s="157" t="s">
        <v>1607</v>
      </c>
      <c r="AK44" s="162">
        <v>87</v>
      </c>
      <c r="AL44" s="30">
        <f t="shared" si="7"/>
        <v>6.553178668273576E-3</v>
      </c>
      <c r="AM44" s="30">
        <f t="shared" si="15"/>
        <v>0.97649894546550176</v>
      </c>
      <c r="AO44" s="156">
        <v>24</v>
      </c>
      <c r="AP44" s="157" t="s">
        <v>2199</v>
      </c>
      <c r="AQ44" s="157" t="s">
        <v>2406</v>
      </c>
      <c r="AR44" s="157" t="s">
        <v>1618</v>
      </c>
      <c r="AS44" s="162">
        <v>224</v>
      </c>
      <c r="AT44" s="30">
        <f t="shared" si="8"/>
        <v>6.5199674001629989E-3</v>
      </c>
      <c r="AU44" s="30">
        <f t="shared" si="16"/>
        <v>0.85135056467574788</v>
      </c>
      <c r="AW44" s="156">
        <v>24</v>
      </c>
      <c r="AX44" s="157" t="s">
        <v>2048</v>
      </c>
      <c r="AY44" s="157" t="s">
        <v>2410</v>
      </c>
      <c r="AZ44" s="157" t="s">
        <v>2409</v>
      </c>
      <c r="BA44" s="162">
        <v>444</v>
      </c>
      <c r="BB44" s="30">
        <f t="shared" si="9"/>
        <v>6.9816809497602016E-3</v>
      </c>
      <c r="BC44" s="30">
        <f t="shared" si="17"/>
        <v>0.78113059202767521</v>
      </c>
      <c r="BE44" s="156">
        <v>24</v>
      </c>
      <c r="BF44" s="157" t="s">
        <v>1802</v>
      </c>
      <c r="BG44" s="157" t="s">
        <v>2413</v>
      </c>
      <c r="BH44" s="157" t="s">
        <v>1730</v>
      </c>
      <c r="BI44" s="162">
        <v>906</v>
      </c>
      <c r="BJ44" s="30">
        <f t="shared" si="10"/>
        <v>1.1156398921301826E-2</v>
      </c>
      <c r="BK44" s="30">
        <f t="shared" si="18"/>
        <v>0.60218694972232145</v>
      </c>
      <c r="BM44" s="156">
        <v>24</v>
      </c>
      <c r="BN44" s="157" t="s">
        <v>1864</v>
      </c>
      <c r="BO44" s="157" t="s">
        <v>2418</v>
      </c>
      <c r="BP44" s="157" t="s">
        <v>2417</v>
      </c>
      <c r="BQ44" s="162">
        <v>427</v>
      </c>
      <c r="BR44" s="30">
        <f t="shared" si="11"/>
        <v>5.6768326730303915E-3</v>
      </c>
      <c r="BS44" s="30">
        <f t="shared" si="19"/>
        <v>0.90510250206067655</v>
      </c>
      <c r="BU44" s="156">
        <v>24</v>
      </c>
      <c r="BV44" s="157" t="s">
        <v>1929</v>
      </c>
      <c r="BW44" s="157" t="s">
        <v>1888</v>
      </c>
      <c r="BX44" s="157" t="s">
        <v>2420</v>
      </c>
      <c r="BY44" s="162">
        <v>515</v>
      </c>
      <c r="BZ44" s="30">
        <f t="shared" si="12"/>
        <v>6.011649760117665E-3</v>
      </c>
      <c r="CA44" s="30">
        <f t="shared" si="20"/>
        <v>0.7018922105361457</v>
      </c>
    </row>
    <row r="45" spans="1:79" ht="18.75" customHeight="1">
      <c r="A45" s="156">
        <v>25</v>
      </c>
      <c r="B45" s="157" t="s">
        <v>1989</v>
      </c>
      <c r="C45" s="157" t="s">
        <v>2416</v>
      </c>
      <c r="D45" s="157" t="s">
        <v>2417</v>
      </c>
      <c r="E45" s="163">
        <v>3908</v>
      </c>
      <c r="F45" s="158">
        <f t="shared" si="1"/>
        <v>5.4468493154503474E-3</v>
      </c>
      <c r="G45" s="158">
        <f t="shared" si="2"/>
        <v>0.51200383565233276</v>
      </c>
      <c r="H45" s="11"/>
      <c r="I45" s="156">
        <v>25</v>
      </c>
      <c r="J45" s="157" t="s">
        <v>1478</v>
      </c>
      <c r="K45" s="157" t="s">
        <v>2395</v>
      </c>
      <c r="L45" s="157" t="s">
        <v>1465</v>
      </c>
      <c r="M45" s="163">
        <v>1236</v>
      </c>
      <c r="N45" s="110">
        <f t="shared" si="3"/>
        <v>4.5453876818522827E-3</v>
      </c>
      <c r="O45" s="110">
        <f t="shared" si="13"/>
        <v>0.93792383165884607</v>
      </c>
      <c r="P45" s="4"/>
      <c r="Q45" s="156">
        <v>25</v>
      </c>
      <c r="R45" s="157" t="s">
        <v>2168</v>
      </c>
      <c r="S45" s="157" t="s">
        <v>1736</v>
      </c>
      <c r="T45" s="157" t="s">
        <v>2397</v>
      </c>
      <c r="U45" s="162">
        <v>643</v>
      </c>
      <c r="V45" s="110">
        <f t="shared" si="4"/>
        <v>1.0547900262467191E-2</v>
      </c>
      <c r="W45" s="110">
        <f t="shared" si="21"/>
        <v>0.78139763779527571</v>
      </c>
      <c r="Y45" s="156">
        <v>25</v>
      </c>
      <c r="Z45" s="157" t="s">
        <v>2140</v>
      </c>
      <c r="AA45" s="157" t="s">
        <v>2391</v>
      </c>
      <c r="AB45" s="157" t="s">
        <v>1555</v>
      </c>
      <c r="AC45" s="162">
        <v>312</v>
      </c>
      <c r="AD45" s="30">
        <f t="shared" si="6"/>
        <v>9.9763381722836868E-3</v>
      </c>
      <c r="AE45" s="30">
        <f t="shared" si="14"/>
        <v>0.71986314510455973</v>
      </c>
      <c r="AG45" s="156">
        <v>25</v>
      </c>
      <c r="AH45" s="157" t="s">
        <v>1616</v>
      </c>
      <c r="AI45" s="157" t="s">
        <v>2404</v>
      </c>
      <c r="AJ45" s="157" t="s">
        <v>1607</v>
      </c>
      <c r="AK45" s="162">
        <v>83</v>
      </c>
      <c r="AL45" s="30">
        <f t="shared" si="7"/>
        <v>6.251883097318469E-3</v>
      </c>
      <c r="AM45" s="30">
        <f t="shared" si="15"/>
        <v>0.98275082856282026</v>
      </c>
      <c r="AO45" s="156">
        <v>25</v>
      </c>
      <c r="AP45" s="157" t="s">
        <v>1648</v>
      </c>
      <c r="AQ45" s="157" t="s">
        <v>2407</v>
      </c>
      <c r="AR45" s="157" t="s">
        <v>1618</v>
      </c>
      <c r="AS45" s="162">
        <v>221</v>
      </c>
      <c r="AT45" s="30">
        <f t="shared" si="8"/>
        <v>6.4326464081965306E-3</v>
      </c>
      <c r="AU45" s="30">
        <f t="shared" si="16"/>
        <v>0.8577832110839444</v>
      </c>
      <c r="AW45" s="156">
        <v>25</v>
      </c>
      <c r="AX45" s="157" t="s">
        <v>1689</v>
      </c>
      <c r="AY45" s="157" t="s">
        <v>1672</v>
      </c>
      <c r="AZ45" s="157" t="s">
        <v>2409</v>
      </c>
      <c r="BA45" s="162">
        <v>409</v>
      </c>
      <c r="BB45" s="30">
        <f t="shared" si="9"/>
        <v>6.4313232172340589E-3</v>
      </c>
      <c r="BC45" s="30">
        <f t="shared" si="17"/>
        <v>0.78756191524490926</v>
      </c>
      <c r="BE45" s="156">
        <v>25</v>
      </c>
      <c r="BF45" s="157" t="s">
        <v>1743</v>
      </c>
      <c r="BG45" s="157" t="s">
        <v>2413</v>
      </c>
      <c r="BH45" s="157" t="s">
        <v>1730</v>
      </c>
      <c r="BI45" s="162">
        <v>890</v>
      </c>
      <c r="BJ45" s="30">
        <f t="shared" si="10"/>
        <v>1.0959376423795393E-2</v>
      </c>
      <c r="BK45" s="30">
        <f t="shared" si="18"/>
        <v>0.61314632614611686</v>
      </c>
      <c r="BM45" s="156">
        <v>25</v>
      </c>
      <c r="BN45" s="157" t="s">
        <v>1874</v>
      </c>
      <c r="BO45" s="157" t="s">
        <v>2416</v>
      </c>
      <c r="BP45" s="157" t="s">
        <v>2417</v>
      </c>
      <c r="BQ45" s="162">
        <v>414</v>
      </c>
      <c r="BR45" s="30">
        <f t="shared" si="11"/>
        <v>5.5040017017203326E-3</v>
      </c>
      <c r="BS45" s="30">
        <f t="shared" si="19"/>
        <v>0.91060650376239693</v>
      </c>
      <c r="BU45" s="156">
        <v>25</v>
      </c>
      <c r="BV45" s="157" t="s">
        <v>1896</v>
      </c>
      <c r="BW45" s="157" t="s">
        <v>1888</v>
      </c>
      <c r="BX45" s="157" t="s">
        <v>2420</v>
      </c>
      <c r="BY45" s="162">
        <v>508</v>
      </c>
      <c r="BZ45" s="30">
        <f t="shared" si="12"/>
        <v>5.9299380158053857E-3</v>
      </c>
      <c r="CA45" s="30">
        <f t="shared" si="20"/>
        <v>0.70782214855195114</v>
      </c>
    </row>
    <row r="46" spans="1:79" ht="18.75" customHeight="1">
      <c r="A46" s="156">
        <v>26</v>
      </c>
      <c r="B46" s="157" t="s">
        <v>1736</v>
      </c>
      <c r="C46" s="157" t="s">
        <v>1736</v>
      </c>
      <c r="D46" s="157" t="s">
        <v>2397</v>
      </c>
      <c r="E46" s="163">
        <v>3818</v>
      </c>
      <c r="F46" s="158">
        <f t="shared" si="1"/>
        <v>5.3214101039891059E-3</v>
      </c>
      <c r="G46" s="158">
        <f t="shared" si="2"/>
        <v>0.51732524575632188</v>
      </c>
      <c r="H46" s="11"/>
      <c r="I46" s="156">
        <v>26</v>
      </c>
      <c r="J46" s="157" t="s">
        <v>1503</v>
      </c>
      <c r="K46" s="157" t="s">
        <v>2393</v>
      </c>
      <c r="L46" s="157" t="s">
        <v>1465</v>
      </c>
      <c r="M46" s="163">
        <v>1145</v>
      </c>
      <c r="N46" s="110">
        <f t="shared" si="3"/>
        <v>4.2107353525249703E-3</v>
      </c>
      <c r="O46" s="110">
        <f t="shared" si="13"/>
        <v>0.94213456701137099</v>
      </c>
      <c r="P46" s="4"/>
      <c r="Q46" s="156">
        <v>26</v>
      </c>
      <c r="R46" s="157" t="s">
        <v>2125</v>
      </c>
      <c r="S46" s="157" t="s">
        <v>2399</v>
      </c>
      <c r="T46" s="157" t="s">
        <v>2397</v>
      </c>
      <c r="U46" s="162">
        <v>610</v>
      </c>
      <c r="V46" s="110">
        <f t="shared" si="4"/>
        <v>1.0006561679790027E-2</v>
      </c>
      <c r="W46" s="110">
        <f t="shared" si="21"/>
        <v>0.79140419947506579</v>
      </c>
      <c r="Y46" s="156">
        <v>26</v>
      </c>
      <c r="Z46" s="157" t="s">
        <v>2096</v>
      </c>
      <c r="AA46" s="157" t="s">
        <v>1554</v>
      </c>
      <c r="AB46" s="157" t="s">
        <v>1555</v>
      </c>
      <c r="AC46" s="162">
        <v>311</v>
      </c>
      <c r="AD46" s="30">
        <f t="shared" si="6"/>
        <v>9.9443627294238026E-3</v>
      </c>
      <c r="AE46" s="30">
        <f t="shared" si="14"/>
        <v>0.72980750783398352</v>
      </c>
      <c r="AG46" s="156">
        <v>26</v>
      </c>
      <c r="AH46" s="157" t="s">
        <v>2101</v>
      </c>
      <c r="AI46" s="157" t="s">
        <v>2403</v>
      </c>
      <c r="AJ46" s="157" t="s">
        <v>1607</v>
      </c>
      <c r="AK46" s="162">
        <v>70</v>
      </c>
      <c r="AL46" s="30">
        <f t="shared" si="7"/>
        <v>5.2726724917143714E-3</v>
      </c>
      <c r="AM46" s="30">
        <f t="shared" si="15"/>
        <v>0.98802350105453463</v>
      </c>
      <c r="AO46" s="156">
        <v>26</v>
      </c>
      <c r="AP46" s="157" t="s">
        <v>2115</v>
      </c>
      <c r="AQ46" s="157" t="s">
        <v>1621</v>
      </c>
      <c r="AR46" s="157" t="s">
        <v>1618</v>
      </c>
      <c r="AS46" s="162">
        <v>216</v>
      </c>
      <c r="AT46" s="30">
        <f t="shared" si="8"/>
        <v>6.2871114215857496E-3</v>
      </c>
      <c r="AU46" s="30">
        <f t="shared" si="16"/>
        <v>0.86407032250553018</v>
      </c>
      <c r="AW46" s="156">
        <v>26</v>
      </c>
      <c r="AX46" s="157" t="s">
        <v>1719</v>
      </c>
      <c r="AY46" s="157" t="s">
        <v>2410</v>
      </c>
      <c r="AZ46" s="157" t="s">
        <v>2409</v>
      </c>
      <c r="BA46" s="162">
        <v>398</v>
      </c>
      <c r="BB46" s="30">
        <f t="shared" si="9"/>
        <v>6.2583536441544151E-3</v>
      </c>
      <c r="BC46" s="30">
        <f t="shared" si="17"/>
        <v>0.79382026888906365</v>
      </c>
      <c r="BE46" s="156">
        <v>26</v>
      </c>
      <c r="BF46" s="157" t="s">
        <v>1738</v>
      </c>
      <c r="BG46" s="157" t="s">
        <v>2414</v>
      </c>
      <c r="BH46" s="157" t="s">
        <v>1730</v>
      </c>
      <c r="BI46" s="162">
        <v>844</v>
      </c>
      <c r="BJ46" s="30">
        <f t="shared" si="10"/>
        <v>1.0392936743464394E-2</v>
      </c>
      <c r="BK46" s="30">
        <f t="shared" si="18"/>
        <v>0.62353926288958128</v>
      </c>
      <c r="BM46" s="156">
        <v>26</v>
      </c>
      <c r="BN46" s="157" t="s">
        <v>2216</v>
      </c>
      <c r="BO46" s="157" t="s">
        <v>1842</v>
      </c>
      <c r="BP46" s="157" t="s">
        <v>2417</v>
      </c>
      <c r="BQ46" s="162">
        <v>391</v>
      </c>
      <c r="BR46" s="30">
        <f t="shared" si="11"/>
        <v>5.1982238294025363E-3</v>
      </c>
      <c r="BS46" s="30">
        <f t="shared" si="19"/>
        <v>0.91580472759179943</v>
      </c>
      <c r="BU46" s="156">
        <v>26</v>
      </c>
      <c r="BV46" s="157" t="s">
        <v>1950</v>
      </c>
      <c r="BW46" s="157" t="s">
        <v>1882</v>
      </c>
      <c r="BX46" s="157" t="s">
        <v>2420</v>
      </c>
      <c r="BY46" s="162">
        <v>504</v>
      </c>
      <c r="BZ46" s="30">
        <f t="shared" si="12"/>
        <v>5.883245590484084E-3</v>
      </c>
      <c r="CA46" s="30">
        <f t="shared" si="20"/>
        <v>0.71370539414243517</v>
      </c>
    </row>
    <row r="47" spans="1:79" ht="18.75" customHeight="1">
      <c r="A47" s="156">
        <v>27</v>
      </c>
      <c r="B47" s="157" t="s">
        <v>2112</v>
      </c>
      <c r="C47" s="157" t="s">
        <v>2423</v>
      </c>
      <c r="D47" s="157" t="s">
        <v>2420</v>
      </c>
      <c r="E47" s="163">
        <v>3563</v>
      </c>
      <c r="F47" s="158">
        <f t="shared" si="1"/>
        <v>4.9659990048489221E-3</v>
      </c>
      <c r="G47" s="158">
        <f t="shared" si="2"/>
        <v>0.52229124476117084</v>
      </c>
      <c r="H47" s="11"/>
      <c r="I47" s="156">
        <v>27</v>
      </c>
      <c r="J47" s="157" t="s">
        <v>1518</v>
      </c>
      <c r="K47" s="157" t="s">
        <v>2394</v>
      </c>
      <c r="L47" s="157" t="s">
        <v>1465</v>
      </c>
      <c r="M47" s="163">
        <v>1050</v>
      </c>
      <c r="N47" s="110">
        <f t="shared" si="3"/>
        <v>3.8613730306997543E-3</v>
      </c>
      <c r="O47" s="110">
        <f t="shared" si="13"/>
        <v>0.94599594004207077</v>
      </c>
      <c r="P47" s="4"/>
      <c r="Q47" s="156">
        <v>27</v>
      </c>
      <c r="R47" s="157" t="s">
        <v>2265</v>
      </c>
      <c r="S47" s="157" t="s">
        <v>2396</v>
      </c>
      <c r="T47" s="157" t="s">
        <v>2397</v>
      </c>
      <c r="U47" s="162">
        <v>536</v>
      </c>
      <c r="V47" s="110">
        <f t="shared" si="4"/>
        <v>8.7926509186351705E-3</v>
      </c>
      <c r="W47" s="110">
        <f t="shared" si="21"/>
        <v>0.80019685039370092</v>
      </c>
      <c r="Y47" s="156">
        <v>27</v>
      </c>
      <c r="Z47" s="157" t="s">
        <v>2042</v>
      </c>
      <c r="AA47" s="157" t="s">
        <v>2391</v>
      </c>
      <c r="AB47" s="157" t="s">
        <v>1555</v>
      </c>
      <c r="AC47" s="162">
        <v>270</v>
      </c>
      <c r="AD47" s="30">
        <f t="shared" si="6"/>
        <v>8.6333695721685748E-3</v>
      </c>
      <c r="AE47" s="30">
        <f t="shared" si="14"/>
        <v>0.73844087740615205</v>
      </c>
      <c r="AG47" s="156">
        <v>27</v>
      </c>
      <c r="AH47" s="157" t="s">
        <v>2241</v>
      </c>
      <c r="AI47" s="157" t="s">
        <v>2404</v>
      </c>
      <c r="AJ47" s="157" t="s">
        <v>1607</v>
      </c>
      <c r="AK47" s="162">
        <v>70</v>
      </c>
      <c r="AL47" s="30">
        <f t="shared" si="7"/>
        <v>5.2726724917143714E-3</v>
      </c>
      <c r="AM47" s="30">
        <f t="shared" si="15"/>
        <v>0.99329617354624899</v>
      </c>
      <c r="AO47" s="156">
        <v>27</v>
      </c>
      <c r="AP47" s="157" t="s">
        <v>1629</v>
      </c>
      <c r="AQ47" s="157" t="s">
        <v>2406</v>
      </c>
      <c r="AR47" s="157" t="s">
        <v>1618</v>
      </c>
      <c r="AS47" s="162">
        <v>198</v>
      </c>
      <c r="AT47" s="30">
        <f t="shared" si="8"/>
        <v>5.7631854697869364E-3</v>
      </c>
      <c r="AU47" s="30">
        <f t="shared" si="16"/>
        <v>0.86983350797531711</v>
      </c>
      <c r="AW47" s="156">
        <v>27</v>
      </c>
      <c r="AX47" s="157" t="s">
        <v>2242</v>
      </c>
      <c r="AY47" s="157" t="s">
        <v>2401</v>
      </c>
      <c r="AZ47" s="157" t="s">
        <v>2409</v>
      </c>
      <c r="BA47" s="162">
        <v>391</v>
      </c>
      <c r="BB47" s="30">
        <f t="shared" si="9"/>
        <v>6.1482820976491862E-3</v>
      </c>
      <c r="BC47" s="30">
        <f t="shared" si="17"/>
        <v>0.79996855098671282</v>
      </c>
      <c r="BE47" s="156">
        <v>27</v>
      </c>
      <c r="BF47" s="157" t="s">
        <v>2176</v>
      </c>
      <c r="BG47" s="157" t="s">
        <v>2413</v>
      </c>
      <c r="BH47" s="157" t="s">
        <v>1730</v>
      </c>
      <c r="BI47" s="162">
        <v>817</v>
      </c>
      <c r="BJ47" s="30">
        <f t="shared" si="10"/>
        <v>1.0060461278922288E-2</v>
      </c>
      <c r="BK47" s="30">
        <f t="shared" si="18"/>
        <v>0.63359972416850352</v>
      </c>
      <c r="BM47" s="156">
        <v>27</v>
      </c>
      <c r="BN47" s="157" t="s">
        <v>1857</v>
      </c>
      <c r="BO47" s="157" t="s">
        <v>1844</v>
      </c>
      <c r="BP47" s="157" t="s">
        <v>2417</v>
      </c>
      <c r="BQ47" s="162">
        <v>387</v>
      </c>
      <c r="BR47" s="30">
        <f t="shared" si="11"/>
        <v>5.1450450689994416E-3</v>
      </c>
      <c r="BS47" s="30">
        <f t="shared" si="19"/>
        <v>0.92094977266079892</v>
      </c>
      <c r="BU47" s="156">
        <v>27</v>
      </c>
      <c r="BV47" s="157" t="s">
        <v>1893</v>
      </c>
      <c r="BW47" s="157" t="s">
        <v>1885</v>
      </c>
      <c r="BX47" s="157" t="s">
        <v>2420</v>
      </c>
      <c r="BY47" s="162">
        <v>500</v>
      </c>
      <c r="BZ47" s="30">
        <f t="shared" si="12"/>
        <v>5.8365531651627814E-3</v>
      </c>
      <c r="CA47" s="30">
        <f t="shared" si="20"/>
        <v>0.71954194730759791</v>
      </c>
    </row>
    <row r="48" spans="1:79" ht="18.75" customHeight="1">
      <c r="A48" s="156">
        <v>28</v>
      </c>
      <c r="B48" s="157" t="s">
        <v>1472</v>
      </c>
      <c r="C48" s="157" t="s">
        <v>2393</v>
      </c>
      <c r="D48" s="157" t="s">
        <v>1465</v>
      </c>
      <c r="E48" s="163">
        <v>3521</v>
      </c>
      <c r="F48" s="158">
        <f t="shared" si="1"/>
        <v>4.9074607061670101E-3</v>
      </c>
      <c r="G48" s="158">
        <f t="shared" si="2"/>
        <v>0.52719870546733782</v>
      </c>
      <c r="H48" s="11"/>
      <c r="I48" s="156">
        <v>28</v>
      </c>
      <c r="J48" s="157" t="s">
        <v>2146</v>
      </c>
      <c r="K48" s="157" t="s">
        <v>2395</v>
      </c>
      <c r="L48" s="157" t="s">
        <v>1465</v>
      </c>
      <c r="M48" s="163">
        <v>1008</v>
      </c>
      <c r="N48" s="110">
        <f t="shared" si="3"/>
        <v>3.7069181094717641E-3</v>
      </c>
      <c r="O48" s="110">
        <f t="shared" si="13"/>
        <v>0.94970285815154254</v>
      </c>
      <c r="P48" s="4"/>
      <c r="Q48" s="156">
        <v>28</v>
      </c>
      <c r="R48" s="157" t="s">
        <v>2000</v>
      </c>
      <c r="S48" s="157" t="s">
        <v>2396</v>
      </c>
      <c r="T48" s="157" t="s">
        <v>2397</v>
      </c>
      <c r="U48" s="162">
        <v>527</v>
      </c>
      <c r="V48" s="110">
        <f t="shared" si="4"/>
        <v>8.6450131233595795E-3</v>
      </c>
      <c r="W48" s="110">
        <f t="shared" si="21"/>
        <v>0.80884186351706044</v>
      </c>
      <c r="Y48" s="156">
        <v>28</v>
      </c>
      <c r="Z48" s="157" t="s">
        <v>2157</v>
      </c>
      <c r="AA48" s="157" t="s">
        <v>1594</v>
      </c>
      <c r="AB48" s="157" t="s">
        <v>1555</v>
      </c>
      <c r="AC48" s="162">
        <v>269</v>
      </c>
      <c r="AD48" s="30">
        <f t="shared" si="6"/>
        <v>8.6013941293086905E-3</v>
      </c>
      <c r="AE48" s="30">
        <f t="shared" si="14"/>
        <v>0.74704227153546077</v>
      </c>
      <c r="AG48" s="156">
        <v>28</v>
      </c>
      <c r="AH48" s="157" t="s">
        <v>2141</v>
      </c>
      <c r="AI48" s="157" t="s">
        <v>1608</v>
      </c>
      <c r="AJ48" s="157" t="s">
        <v>1607</v>
      </c>
      <c r="AK48" s="162">
        <v>48</v>
      </c>
      <c r="AL48" s="30">
        <f t="shared" si="7"/>
        <v>3.6155468514612837E-3</v>
      </c>
      <c r="AM48" s="30">
        <f t="shared" si="15"/>
        <v>0.99691172039771025</v>
      </c>
      <c r="AO48" s="156">
        <v>28</v>
      </c>
      <c r="AP48" s="157" t="s">
        <v>1649</v>
      </c>
      <c r="AQ48" s="157" t="s">
        <v>1621</v>
      </c>
      <c r="AR48" s="157" t="s">
        <v>1618</v>
      </c>
      <c r="AS48" s="162">
        <v>198</v>
      </c>
      <c r="AT48" s="30">
        <f t="shared" si="8"/>
        <v>5.7631854697869364E-3</v>
      </c>
      <c r="AU48" s="30">
        <f t="shared" si="16"/>
        <v>0.87559669344510405</v>
      </c>
      <c r="AW48" s="156">
        <v>28</v>
      </c>
      <c r="AX48" s="157" t="s">
        <v>2317</v>
      </c>
      <c r="AY48" s="157" t="s">
        <v>1674</v>
      </c>
      <c r="AZ48" s="157" t="s">
        <v>2409</v>
      </c>
      <c r="BA48" s="162">
        <v>376</v>
      </c>
      <c r="BB48" s="30">
        <f t="shared" si="9"/>
        <v>5.9124144979951256E-3</v>
      </c>
      <c r="BC48" s="30">
        <f t="shared" si="17"/>
        <v>0.805880965484708</v>
      </c>
      <c r="BE48" s="156">
        <v>28</v>
      </c>
      <c r="BF48" s="157" t="s">
        <v>1795</v>
      </c>
      <c r="BG48" s="157" t="s">
        <v>2413</v>
      </c>
      <c r="BH48" s="157" t="s">
        <v>1730</v>
      </c>
      <c r="BI48" s="162">
        <v>802</v>
      </c>
      <c r="BJ48" s="30">
        <f t="shared" si="10"/>
        <v>9.8757526875100053E-3</v>
      </c>
      <c r="BK48" s="30">
        <f t="shared" si="18"/>
        <v>0.64347547685601347</v>
      </c>
      <c r="BM48" s="156">
        <v>28</v>
      </c>
      <c r="BN48" s="157" t="s">
        <v>2196</v>
      </c>
      <c r="BO48" s="157" t="s">
        <v>1840</v>
      </c>
      <c r="BP48" s="157" t="s">
        <v>2417</v>
      </c>
      <c r="BQ48" s="162">
        <v>359</v>
      </c>
      <c r="BR48" s="30">
        <f t="shared" si="11"/>
        <v>4.7727937461777767E-3</v>
      </c>
      <c r="BS48" s="30">
        <f t="shared" si="19"/>
        <v>0.9257225664069767</v>
      </c>
      <c r="BU48" s="156">
        <v>28</v>
      </c>
      <c r="BV48" s="157" t="s">
        <v>1907</v>
      </c>
      <c r="BW48" s="157" t="s">
        <v>2423</v>
      </c>
      <c r="BX48" s="157" t="s">
        <v>2420</v>
      </c>
      <c r="BY48" s="162">
        <v>472</v>
      </c>
      <c r="BZ48" s="30">
        <f t="shared" si="12"/>
        <v>5.509706187913666E-3</v>
      </c>
      <c r="CA48" s="30">
        <f t="shared" si="20"/>
        <v>0.72505165349551159</v>
      </c>
    </row>
    <row r="49" spans="1:79" ht="18.75" customHeight="1">
      <c r="A49" s="156">
        <v>29</v>
      </c>
      <c r="B49" s="157" t="s">
        <v>2249</v>
      </c>
      <c r="C49" s="157" t="s">
        <v>2411</v>
      </c>
      <c r="D49" s="157" t="s">
        <v>2409</v>
      </c>
      <c r="E49" s="163">
        <v>3474</v>
      </c>
      <c r="F49" s="158">
        <f t="shared" si="1"/>
        <v>4.8419535624039172E-3</v>
      </c>
      <c r="G49" s="158">
        <f t="shared" si="2"/>
        <v>0.53204065902974174</v>
      </c>
      <c r="H49" s="11"/>
      <c r="I49" s="156">
        <v>29</v>
      </c>
      <c r="J49" s="157" t="s">
        <v>1508</v>
      </c>
      <c r="K49" s="157" t="s">
        <v>2394</v>
      </c>
      <c r="L49" s="157" t="s">
        <v>1465</v>
      </c>
      <c r="M49" s="162">
        <v>948</v>
      </c>
      <c r="N49" s="110">
        <f t="shared" si="3"/>
        <v>3.4862682220032069E-3</v>
      </c>
      <c r="O49" s="110">
        <f t="shared" si="13"/>
        <v>0.95318912637354569</v>
      </c>
      <c r="P49" s="4"/>
      <c r="Q49" s="156">
        <v>29</v>
      </c>
      <c r="R49" s="157" t="s">
        <v>2246</v>
      </c>
      <c r="S49" s="157" t="s">
        <v>1736</v>
      </c>
      <c r="T49" s="157" t="s">
        <v>2397</v>
      </c>
      <c r="U49" s="162">
        <v>451</v>
      </c>
      <c r="V49" s="110">
        <f t="shared" si="4"/>
        <v>7.3982939632545935E-3</v>
      </c>
      <c r="W49" s="110">
        <f t="shared" si="21"/>
        <v>0.81624015748031509</v>
      </c>
      <c r="Y49" s="156">
        <v>29</v>
      </c>
      <c r="Z49" s="157" t="s">
        <v>2113</v>
      </c>
      <c r="AA49" s="157" t="s">
        <v>2391</v>
      </c>
      <c r="AB49" s="157" t="s">
        <v>1555</v>
      </c>
      <c r="AC49" s="162">
        <v>258</v>
      </c>
      <c r="AD49" s="30">
        <f t="shared" si="6"/>
        <v>8.2496642578499708E-3</v>
      </c>
      <c r="AE49" s="30">
        <f t="shared" si="14"/>
        <v>0.75529193579331078</v>
      </c>
      <c r="AG49" s="156">
        <v>29</v>
      </c>
      <c r="AH49" s="157" t="s">
        <v>1474</v>
      </c>
      <c r="AI49" s="157" t="s">
        <v>1608</v>
      </c>
      <c r="AJ49" s="157" t="s">
        <v>1607</v>
      </c>
      <c r="AK49" s="162">
        <v>41</v>
      </c>
      <c r="AL49" s="30">
        <f t="shared" si="7"/>
        <v>3.0882796022898462E-3</v>
      </c>
      <c r="AM49" s="30">
        <f t="shared" si="15"/>
        <v>1</v>
      </c>
      <c r="AO49" s="156">
        <v>29</v>
      </c>
      <c r="AP49" s="157" t="s">
        <v>2188</v>
      </c>
      <c r="AQ49" s="157" t="s">
        <v>1625</v>
      </c>
      <c r="AR49" s="157" t="s">
        <v>1618</v>
      </c>
      <c r="AS49" s="162">
        <v>196</v>
      </c>
      <c r="AT49" s="30">
        <f t="shared" si="8"/>
        <v>5.7049714751426246E-3</v>
      </c>
      <c r="AU49" s="30">
        <f t="shared" si="16"/>
        <v>0.88130166492024664</v>
      </c>
      <c r="AW49" s="156">
        <v>29</v>
      </c>
      <c r="AX49" s="157" t="s">
        <v>2207</v>
      </c>
      <c r="AY49" s="157" t="s">
        <v>2410</v>
      </c>
      <c r="AZ49" s="157" t="s">
        <v>2409</v>
      </c>
      <c r="BA49" s="162">
        <v>360</v>
      </c>
      <c r="BB49" s="30">
        <f t="shared" si="9"/>
        <v>5.6608223916974603E-3</v>
      </c>
      <c r="BC49" s="30">
        <f t="shared" si="17"/>
        <v>0.81154178787640541</v>
      </c>
      <c r="BE49" s="156">
        <v>29</v>
      </c>
      <c r="BF49" s="157" t="s">
        <v>1772</v>
      </c>
      <c r="BG49" s="157" t="s">
        <v>1735</v>
      </c>
      <c r="BH49" s="157" t="s">
        <v>1730</v>
      </c>
      <c r="BI49" s="162">
        <v>789</v>
      </c>
      <c r="BJ49" s="30">
        <f t="shared" si="10"/>
        <v>9.7156719082860266E-3</v>
      </c>
      <c r="BK49" s="30">
        <f t="shared" si="18"/>
        <v>0.65319114876429951</v>
      </c>
      <c r="BM49" s="156">
        <v>29</v>
      </c>
      <c r="BN49" s="157" t="s">
        <v>1995</v>
      </c>
      <c r="BO49" s="157" t="s">
        <v>1842</v>
      </c>
      <c r="BP49" s="157" t="s">
        <v>2417</v>
      </c>
      <c r="BQ49" s="162">
        <v>331</v>
      </c>
      <c r="BR49" s="30">
        <f t="shared" si="11"/>
        <v>4.4005424233561118E-3</v>
      </c>
      <c r="BS49" s="30">
        <f t="shared" si="19"/>
        <v>0.93012310883033278</v>
      </c>
      <c r="BU49" s="156">
        <v>29</v>
      </c>
      <c r="BV49" s="157" t="s">
        <v>1496</v>
      </c>
      <c r="BW49" s="157" t="s">
        <v>1885</v>
      </c>
      <c r="BX49" s="157" t="s">
        <v>2420</v>
      </c>
      <c r="BY49" s="162">
        <v>465</v>
      </c>
      <c r="BZ49" s="30">
        <f t="shared" si="12"/>
        <v>5.4279944436013867E-3</v>
      </c>
      <c r="CA49" s="30">
        <f t="shared" si="20"/>
        <v>0.73047964793911302</v>
      </c>
    </row>
    <row r="50" spans="1:79" ht="18.75" customHeight="1">
      <c r="A50" s="156">
        <v>30</v>
      </c>
      <c r="B50" s="157" t="s">
        <v>1839</v>
      </c>
      <c r="C50" s="157" t="s">
        <v>2418</v>
      </c>
      <c r="D50" s="157" t="s">
        <v>2417</v>
      </c>
      <c r="E50" s="163">
        <v>3356</v>
      </c>
      <c r="F50" s="158">
        <f t="shared" si="1"/>
        <v>4.6774888184880669E-3</v>
      </c>
      <c r="G50" s="158">
        <f t="shared" si="2"/>
        <v>0.5367181478482298</v>
      </c>
      <c r="H50" s="11"/>
      <c r="I50" s="156">
        <v>30</v>
      </c>
      <c r="J50" s="157" t="s">
        <v>2063</v>
      </c>
      <c r="K50" s="157" t="s">
        <v>2394</v>
      </c>
      <c r="L50" s="157" t="s">
        <v>1465</v>
      </c>
      <c r="M50" s="162">
        <v>904</v>
      </c>
      <c r="N50" s="110">
        <f t="shared" si="3"/>
        <v>3.3244583045262646E-3</v>
      </c>
      <c r="O50" s="110">
        <f t="shared" si="13"/>
        <v>0.9565135846780719</v>
      </c>
      <c r="P50" s="4"/>
      <c r="Q50" s="156">
        <v>30</v>
      </c>
      <c r="R50" s="157" t="s">
        <v>2124</v>
      </c>
      <c r="S50" s="157" t="s">
        <v>1731</v>
      </c>
      <c r="T50" s="157" t="s">
        <v>2397</v>
      </c>
      <c r="U50" s="162">
        <v>418</v>
      </c>
      <c r="V50" s="110">
        <f t="shared" si="4"/>
        <v>6.8569553805774277E-3</v>
      </c>
      <c r="W50" s="110">
        <f t="shared" si="21"/>
        <v>0.82309711286089249</v>
      </c>
      <c r="Y50" s="156">
        <v>30</v>
      </c>
      <c r="Z50" s="157" t="s">
        <v>1578</v>
      </c>
      <c r="AA50" s="157" t="s">
        <v>2402</v>
      </c>
      <c r="AB50" s="157" t="s">
        <v>1555</v>
      </c>
      <c r="AC50" s="162">
        <v>244</v>
      </c>
      <c r="AD50" s="30">
        <f t="shared" si="6"/>
        <v>7.802008057811601E-3</v>
      </c>
      <c r="AE50" s="30">
        <f t="shared" si="14"/>
        <v>0.76309394385112239</v>
      </c>
      <c r="AG50" s="187" t="s">
        <v>911</v>
      </c>
      <c r="AH50" s="188"/>
      <c r="AI50" s="188"/>
      <c r="AJ50" s="189"/>
      <c r="AK50" s="113">
        <f>SUM(AK21:AK49)</f>
        <v>13276</v>
      </c>
      <c r="AL50" s="114">
        <f>SUM(AL21:AL49)</f>
        <v>1</v>
      </c>
      <c r="AM50" s="106"/>
      <c r="AO50" s="156">
        <v>30</v>
      </c>
      <c r="AP50" s="157" t="s">
        <v>1986</v>
      </c>
      <c r="AQ50" s="157" t="s">
        <v>2406</v>
      </c>
      <c r="AR50" s="157" t="s">
        <v>1618</v>
      </c>
      <c r="AS50" s="162">
        <v>178</v>
      </c>
      <c r="AT50" s="30">
        <f t="shared" si="8"/>
        <v>5.1810455233438114E-3</v>
      </c>
      <c r="AU50" s="30">
        <f t="shared" si="16"/>
        <v>0.8864827104435905</v>
      </c>
      <c r="AW50" s="156">
        <v>30</v>
      </c>
      <c r="AX50" s="157" t="s">
        <v>2312</v>
      </c>
      <c r="AY50" s="157" t="s">
        <v>2401</v>
      </c>
      <c r="AZ50" s="157" t="s">
        <v>2409</v>
      </c>
      <c r="BA50" s="162">
        <v>330</v>
      </c>
      <c r="BB50" s="30">
        <f t="shared" si="9"/>
        <v>5.189087192389339E-3</v>
      </c>
      <c r="BC50" s="30">
        <f t="shared" si="17"/>
        <v>0.81673087506879471</v>
      </c>
      <c r="BE50" s="156">
        <v>30</v>
      </c>
      <c r="BF50" s="157" t="s">
        <v>1761</v>
      </c>
      <c r="BG50" s="157" t="s">
        <v>1745</v>
      </c>
      <c r="BH50" s="157" t="s">
        <v>1730</v>
      </c>
      <c r="BI50" s="162">
        <v>765</v>
      </c>
      <c r="BJ50" s="30">
        <f t="shared" si="10"/>
        <v>9.4201381620263765E-3</v>
      </c>
      <c r="BK50" s="30">
        <f t="shared" si="18"/>
        <v>0.66261128692632587</v>
      </c>
      <c r="BM50" s="156">
        <v>30</v>
      </c>
      <c r="BN50" s="157" t="s">
        <v>1859</v>
      </c>
      <c r="BO50" s="157" t="s">
        <v>1844</v>
      </c>
      <c r="BP50" s="157" t="s">
        <v>2417</v>
      </c>
      <c r="BQ50" s="162">
        <v>316</v>
      </c>
      <c r="BR50" s="30">
        <f t="shared" si="11"/>
        <v>4.201122071844505E-3</v>
      </c>
      <c r="BS50" s="30">
        <f t="shared" si="19"/>
        <v>0.93432423090217731</v>
      </c>
      <c r="BU50" s="156">
        <v>30</v>
      </c>
      <c r="BV50" s="157" t="s">
        <v>2076</v>
      </c>
      <c r="BW50" s="157" t="s">
        <v>2421</v>
      </c>
      <c r="BX50" s="157" t="s">
        <v>2420</v>
      </c>
      <c r="BY50" s="162">
        <v>448</v>
      </c>
      <c r="BZ50" s="30">
        <f t="shared" si="12"/>
        <v>5.2295516359858523E-3</v>
      </c>
      <c r="CA50" s="30">
        <f t="shared" si="20"/>
        <v>0.73570919957509884</v>
      </c>
    </row>
    <row r="51" spans="1:79" ht="18.75" customHeight="1">
      <c r="A51" s="156">
        <v>31</v>
      </c>
      <c r="B51" s="157" t="s">
        <v>1731</v>
      </c>
      <c r="C51" s="157" t="s">
        <v>1731</v>
      </c>
      <c r="D51" s="157" t="s">
        <v>2397</v>
      </c>
      <c r="E51" s="163">
        <v>3301</v>
      </c>
      <c r="F51" s="158">
        <f t="shared" si="1"/>
        <v>4.6008315225950867E-3</v>
      </c>
      <c r="G51" s="158">
        <f t="shared" si="2"/>
        <v>0.54131897937082485</v>
      </c>
      <c r="H51" s="11"/>
      <c r="I51" s="156">
        <v>31</v>
      </c>
      <c r="J51" s="157" t="s">
        <v>2110</v>
      </c>
      <c r="K51" s="157" t="s">
        <v>1466</v>
      </c>
      <c r="L51" s="157" t="s">
        <v>1465</v>
      </c>
      <c r="M51" s="162">
        <v>863</v>
      </c>
      <c r="N51" s="110">
        <f t="shared" si="3"/>
        <v>3.1736808814227507E-3</v>
      </c>
      <c r="O51" s="110">
        <f t="shared" si="13"/>
        <v>0.95968726555949468</v>
      </c>
      <c r="P51" s="4"/>
      <c r="Q51" s="156">
        <v>31</v>
      </c>
      <c r="R51" s="157" t="s">
        <v>1517</v>
      </c>
      <c r="S51" s="157" t="s">
        <v>2396</v>
      </c>
      <c r="T51" s="157" t="s">
        <v>2397</v>
      </c>
      <c r="U51" s="162">
        <v>404</v>
      </c>
      <c r="V51" s="110">
        <f t="shared" si="4"/>
        <v>6.6272965879265091E-3</v>
      </c>
      <c r="W51" s="110">
        <f t="shared" si="21"/>
        <v>0.82972440944881898</v>
      </c>
      <c r="Y51" s="156">
        <v>31</v>
      </c>
      <c r="Z51" s="157" t="s">
        <v>1602</v>
      </c>
      <c r="AA51" s="157" t="s">
        <v>2391</v>
      </c>
      <c r="AB51" s="157" t="s">
        <v>1555</v>
      </c>
      <c r="AC51" s="162">
        <v>243</v>
      </c>
      <c r="AD51" s="30">
        <f t="shared" si="6"/>
        <v>7.7700326149517168E-3</v>
      </c>
      <c r="AE51" s="30">
        <f t="shared" si="14"/>
        <v>0.77086397646607407</v>
      </c>
      <c r="AO51" s="156">
        <v>31</v>
      </c>
      <c r="AP51" s="157" t="s">
        <v>1643</v>
      </c>
      <c r="AQ51" s="157" t="s">
        <v>1625</v>
      </c>
      <c r="AR51" s="157" t="s">
        <v>1618</v>
      </c>
      <c r="AS51" s="162">
        <v>175</v>
      </c>
      <c r="AT51" s="30">
        <f t="shared" si="8"/>
        <v>5.0937245313773432E-3</v>
      </c>
      <c r="AU51" s="30">
        <f t="shared" si="16"/>
        <v>0.89157643497496786</v>
      </c>
      <c r="AW51" s="156">
        <v>31</v>
      </c>
      <c r="AX51" s="157" t="s">
        <v>1483</v>
      </c>
      <c r="AY51" s="157" t="s">
        <v>2410</v>
      </c>
      <c r="AZ51" s="157" t="s">
        <v>2409</v>
      </c>
      <c r="BA51" s="162">
        <v>325</v>
      </c>
      <c r="BB51" s="30">
        <f t="shared" si="9"/>
        <v>5.1104646591713185E-3</v>
      </c>
      <c r="BC51" s="30">
        <f t="shared" si="17"/>
        <v>0.82184133972796602</v>
      </c>
      <c r="BE51" s="156">
        <v>31</v>
      </c>
      <c r="BF51" s="157" t="s">
        <v>2239</v>
      </c>
      <c r="BG51" s="157" t="s">
        <v>2412</v>
      </c>
      <c r="BH51" s="157" t="s">
        <v>1730</v>
      </c>
      <c r="BI51" s="162">
        <v>765</v>
      </c>
      <c r="BJ51" s="30">
        <f t="shared" si="10"/>
        <v>9.4201381620263765E-3</v>
      </c>
      <c r="BK51" s="30">
        <f t="shared" si="18"/>
        <v>0.67203142508835223</v>
      </c>
      <c r="BM51" s="156">
        <v>31</v>
      </c>
      <c r="BN51" s="157" t="s">
        <v>1867</v>
      </c>
      <c r="BO51" s="157" t="s">
        <v>2416</v>
      </c>
      <c r="BP51" s="157" t="s">
        <v>2417</v>
      </c>
      <c r="BQ51" s="162">
        <v>306</v>
      </c>
      <c r="BR51" s="30">
        <f t="shared" si="11"/>
        <v>4.0681751708367677E-3</v>
      </c>
      <c r="BS51" s="30">
        <f t="shared" si="19"/>
        <v>0.93839240607301411</v>
      </c>
      <c r="BU51" s="156">
        <v>31</v>
      </c>
      <c r="BV51" s="157" t="s">
        <v>2106</v>
      </c>
      <c r="BW51" s="157" t="s">
        <v>1882</v>
      </c>
      <c r="BX51" s="157" t="s">
        <v>2420</v>
      </c>
      <c r="BY51" s="162">
        <v>420</v>
      </c>
      <c r="BZ51" s="30">
        <f t="shared" si="12"/>
        <v>4.9027046587367361E-3</v>
      </c>
      <c r="CA51" s="30">
        <f t="shared" si="20"/>
        <v>0.74061190423383561</v>
      </c>
    </row>
    <row r="52" spans="1:79" ht="18.75" customHeight="1">
      <c r="A52" s="156">
        <v>32</v>
      </c>
      <c r="B52" s="157" t="s">
        <v>1674</v>
      </c>
      <c r="C52" s="157" t="s">
        <v>1674</v>
      </c>
      <c r="D52" s="157" t="s">
        <v>2409</v>
      </c>
      <c r="E52" s="163">
        <v>3261</v>
      </c>
      <c r="F52" s="158">
        <f t="shared" si="1"/>
        <v>4.5450807619456454E-3</v>
      </c>
      <c r="G52" s="158">
        <f t="shared" si="2"/>
        <v>0.54586406013277045</v>
      </c>
      <c r="H52" s="11"/>
      <c r="I52" s="156">
        <v>32</v>
      </c>
      <c r="J52" s="157" t="s">
        <v>1506</v>
      </c>
      <c r="K52" s="157" t="s">
        <v>1467</v>
      </c>
      <c r="L52" s="157" t="s">
        <v>1465</v>
      </c>
      <c r="M52" s="162">
        <v>657</v>
      </c>
      <c r="N52" s="110">
        <f t="shared" si="3"/>
        <v>2.4161162677807033E-3</v>
      </c>
      <c r="O52" s="110">
        <f t="shared" si="13"/>
        <v>0.96210338182727539</v>
      </c>
      <c r="P52" s="4"/>
      <c r="Q52" s="156">
        <v>32</v>
      </c>
      <c r="R52" s="157" t="s">
        <v>1809</v>
      </c>
      <c r="S52" s="157" t="s">
        <v>2399</v>
      </c>
      <c r="T52" s="157" t="s">
        <v>2397</v>
      </c>
      <c r="U52" s="162">
        <v>384</v>
      </c>
      <c r="V52" s="110">
        <f t="shared" si="4"/>
        <v>6.2992125984251968E-3</v>
      </c>
      <c r="W52" s="110">
        <f t="shared" si="21"/>
        <v>0.83602362204724412</v>
      </c>
      <c r="Y52" s="156">
        <v>32</v>
      </c>
      <c r="Z52" s="157" t="s">
        <v>1560</v>
      </c>
      <c r="AA52" s="157" t="s">
        <v>1554</v>
      </c>
      <c r="AB52" s="157" t="s">
        <v>1555</v>
      </c>
      <c r="AC52" s="162">
        <v>234</v>
      </c>
      <c r="AD52" s="30">
        <f t="shared" si="6"/>
        <v>7.4822536292127647E-3</v>
      </c>
      <c r="AE52" s="30">
        <f t="shared" si="14"/>
        <v>0.77834623009528681</v>
      </c>
      <c r="AO52" s="156">
        <v>32</v>
      </c>
      <c r="AP52" s="157" t="s">
        <v>2213</v>
      </c>
      <c r="AQ52" s="157" t="s">
        <v>1621</v>
      </c>
      <c r="AR52" s="157" t="s">
        <v>1618</v>
      </c>
      <c r="AS52" s="162">
        <v>164</v>
      </c>
      <c r="AT52" s="30">
        <f t="shared" si="8"/>
        <v>4.7735475608336247E-3</v>
      </c>
      <c r="AU52" s="30">
        <f t="shared" si="16"/>
        <v>0.89634998253580145</v>
      </c>
      <c r="AW52" s="156">
        <v>32</v>
      </c>
      <c r="AX52" s="157" t="s">
        <v>2250</v>
      </c>
      <c r="AY52" s="157" t="s">
        <v>2401</v>
      </c>
      <c r="AZ52" s="157" t="s">
        <v>2409</v>
      </c>
      <c r="BA52" s="162">
        <v>320</v>
      </c>
      <c r="BB52" s="30">
        <f t="shared" si="9"/>
        <v>5.0318421259532981E-3</v>
      </c>
      <c r="BC52" s="30">
        <f t="shared" si="17"/>
        <v>0.82687318185391934</v>
      </c>
      <c r="BE52" s="156">
        <v>32</v>
      </c>
      <c r="BF52" s="157" t="s">
        <v>2228</v>
      </c>
      <c r="BG52" s="157" t="s">
        <v>1745</v>
      </c>
      <c r="BH52" s="157" t="s">
        <v>1730</v>
      </c>
      <c r="BI52" s="162">
        <v>748</v>
      </c>
      <c r="BJ52" s="30">
        <f t="shared" si="10"/>
        <v>9.2108017584257903E-3</v>
      </c>
      <c r="BK52" s="30">
        <f t="shared" si="18"/>
        <v>0.68124222684677804</v>
      </c>
      <c r="BM52" s="156">
        <v>32</v>
      </c>
      <c r="BN52" s="157" t="s">
        <v>1849</v>
      </c>
      <c r="BO52" s="157" t="s">
        <v>1842</v>
      </c>
      <c r="BP52" s="157" t="s">
        <v>2417</v>
      </c>
      <c r="BQ52" s="162">
        <v>295</v>
      </c>
      <c r="BR52" s="30">
        <f t="shared" si="11"/>
        <v>3.9219335797282566E-3</v>
      </c>
      <c r="BS52" s="30">
        <f t="shared" si="19"/>
        <v>0.94231433965274236</v>
      </c>
      <c r="BU52" s="156">
        <v>32</v>
      </c>
      <c r="BV52" s="157" t="s">
        <v>1920</v>
      </c>
      <c r="BW52" s="157" t="s">
        <v>2424</v>
      </c>
      <c r="BX52" s="157" t="s">
        <v>2420</v>
      </c>
      <c r="BY52" s="162">
        <v>408</v>
      </c>
      <c r="BZ52" s="30">
        <f t="shared" si="12"/>
        <v>4.7626273827728301E-3</v>
      </c>
      <c r="CA52" s="30">
        <f t="shared" si="20"/>
        <v>0.74537453161660838</v>
      </c>
    </row>
    <row r="53" spans="1:79" ht="18.75" customHeight="1">
      <c r="A53" s="156">
        <v>35</v>
      </c>
      <c r="B53" s="157" t="s">
        <v>1526</v>
      </c>
      <c r="C53" s="157" t="s">
        <v>2395</v>
      </c>
      <c r="D53" s="157" t="s">
        <v>1465</v>
      </c>
      <c r="E53" s="163">
        <v>3201</v>
      </c>
      <c r="F53" s="158">
        <f t="shared" si="1"/>
        <v>4.4614546209714853E-3</v>
      </c>
      <c r="G53" s="158">
        <f t="shared" si="2"/>
        <v>0.55032551475374192</v>
      </c>
      <c r="H53" s="11"/>
      <c r="I53" s="156">
        <v>33</v>
      </c>
      <c r="J53" s="157" t="s">
        <v>1531</v>
      </c>
      <c r="K53" s="157" t="s">
        <v>1467</v>
      </c>
      <c r="L53" s="157" t="s">
        <v>1465</v>
      </c>
      <c r="M53" s="162">
        <v>627</v>
      </c>
      <c r="N53" s="110">
        <f t="shared" si="3"/>
        <v>2.3057913240464249E-3</v>
      </c>
      <c r="O53" s="110">
        <f t="shared" si="13"/>
        <v>0.9644091731513218</v>
      </c>
      <c r="P53" s="4"/>
      <c r="Q53" s="156">
        <v>33</v>
      </c>
      <c r="R53" s="157" t="s">
        <v>1813</v>
      </c>
      <c r="S53" s="157" t="s">
        <v>2399</v>
      </c>
      <c r="T53" s="157" t="s">
        <v>2397</v>
      </c>
      <c r="U53" s="162">
        <v>369</v>
      </c>
      <c r="V53" s="110">
        <f t="shared" si="4"/>
        <v>6.0531496062992129E-3</v>
      </c>
      <c r="W53" s="110">
        <f t="shared" si="21"/>
        <v>0.84207677165354333</v>
      </c>
      <c r="Y53" s="156">
        <v>33</v>
      </c>
      <c r="Z53" s="157" t="s">
        <v>1604</v>
      </c>
      <c r="AA53" s="157" t="s">
        <v>2391</v>
      </c>
      <c r="AB53" s="157" t="s">
        <v>1555</v>
      </c>
      <c r="AC53" s="162">
        <v>233</v>
      </c>
      <c r="AD53" s="30">
        <f t="shared" si="6"/>
        <v>7.4502781863528813E-3</v>
      </c>
      <c r="AE53" s="30">
        <f t="shared" si="14"/>
        <v>0.78579650828163972</v>
      </c>
      <c r="AO53" s="156">
        <v>33</v>
      </c>
      <c r="AP53" s="157" t="s">
        <v>1658</v>
      </c>
      <c r="AQ53" s="157" t="s">
        <v>2405</v>
      </c>
      <c r="AR53" s="157" t="s">
        <v>1618</v>
      </c>
      <c r="AS53" s="162">
        <v>157</v>
      </c>
      <c r="AT53" s="30">
        <f t="shared" si="8"/>
        <v>4.5697985795785309E-3</v>
      </c>
      <c r="AU53" s="30">
        <f t="shared" si="16"/>
        <v>0.90091978111537996</v>
      </c>
      <c r="AW53" s="156">
        <v>33</v>
      </c>
      <c r="AX53" s="157" t="s">
        <v>1675</v>
      </c>
      <c r="AY53" s="157" t="s">
        <v>2410</v>
      </c>
      <c r="AZ53" s="157" t="s">
        <v>2409</v>
      </c>
      <c r="BA53" s="162">
        <v>307</v>
      </c>
      <c r="BB53" s="30">
        <f t="shared" si="9"/>
        <v>4.8274235395864458E-3</v>
      </c>
      <c r="BC53" s="30">
        <f t="shared" si="17"/>
        <v>0.83170060539350577</v>
      </c>
      <c r="BE53" s="156">
        <v>33</v>
      </c>
      <c r="BF53" s="157" t="s">
        <v>2308</v>
      </c>
      <c r="BG53" s="157" t="s">
        <v>1745</v>
      </c>
      <c r="BH53" s="157" t="s">
        <v>1730</v>
      </c>
      <c r="BI53" s="162">
        <v>673</v>
      </c>
      <c r="BJ53" s="30">
        <f t="shared" si="10"/>
        <v>8.2872588013643816E-3</v>
      </c>
      <c r="BK53" s="30">
        <f t="shared" si="18"/>
        <v>0.68952948564814243</v>
      </c>
      <c r="BM53" s="156">
        <v>33</v>
      </c>
      <c r="BN53" s="157" t="s">
        <v>1878</v>
      </c>
      <c r="BO53" s="157" t="s">
        <v>1840</v>
      </c>
      <c r="BP53" s="157" t="s">
        <v>2417</v>
      </c>
      <c r="BQ53" s="162">
        <v>260</v>
      </c>
      <c r="BR53" s="30">
        <f t="shared" si="11"/>
        <v>3.4566194262011752E-3</v>
      </c>
      <c r="BS53" s="30">
        <f t="shared" si="19"/>
        <v>0.94577095907894349</v>
      </c>
      <c r="BU53" s="156">
        <v>33</v>
      </c>
      <c r="BV53" s="157" t="s">
        <v>2192</v>
      </c>
      <c r="BW53" s="157" t="s">
        <v>1883</v>
      </c>
      <c r="BX53" s="157" t="s">
        <v>2420</v>
      </c>
      <c r="BY53" s="162">
        <v>407</v>
      </c>
      <c r="BZ53" s="30">
        <f t="shared" si="12"/>
        <v>4.7509542764425042E-3</v>
      </c>
      <c r="CA53" s="30">
        <f t="shared" si="20"/>
        <v>0.75012548589305084</v>
      </c>
    </row>
    <row r="54" spans="1:79" ht="18.75" customHeight="1">
      <c r="A54" s="156">
        <v>33</v>
      </c>
      <c r="B54" s="157" t="s">
        <v>1735</v>
      </c>
      <c r="C54" s="157" t="s">
        <v>1735</v>
      </c>
      <c r="D54" s="157" t="s">
        <v>1730</v>
      </c>
      <c r="E54" s="163">
        <v>3199</v>
      </c>
      <c r="F54" s="158">
        <f t="shared" si="1"/>
        <v>4.4586670829390128E-3</v>
      </c>
      <c r="G54" s="158">
        <f t="shared" si="2"/>
        <v>0.55478418183668088</v>
      </c>
      <c r="H54" s="11"/>
      <c r="I54" s="156">
        <v>34</v>
      </c>
      <c r="J54" s="157" t="s">
        <v>2009</v>
      </c>
      <c r="K54" s="157" t="s">
        <v>2394</v>
      </c>
      <c r="L54" s="157" t="s">
        <v>1465</v>
      </c>
      <c r="M54" s="162">
        <v>612</v>
      </c>
      <c r="N54" s="110">
        <f t="shared" si="3"/>
        <v>2.2506288521792852E-3</v>
      </c>
      <c r="O54" s="110">
        <f t="shared" si="13"/>
        <v>0.9666598020035011</v>
      </c>
      <c r="P54" s="4"/>
      <c r="Q54" s="156">
        <v>34</v>
      </c>
      <c r="R54" s="157" t="s">
        <v>1801</v>
      </c>
      <c r="S54" s="157" t="s">
        <v>2399</v>
      </c>
      <c r="T54" s="157" t="s">
        <v>2397</v>
      </c>
      <c r="U54" s="162">
        <v>357</v>
      </c>
      <c r="V54" s="110">
        <f t="shared" si="4"/>
        <v>5.8562992125984255E-3</v>
      </c>
      <c r="W54" s="110">
        <f t="shared" si="21"/>
        <v>0.84793307086614178</v>
      </c>
      <c r="Y54" s="156">
        <v>34</v>
      </c>
      <c r="Z54" s="157" t="s">
        <v>1597</v>
      </c>
      <c r="AA54" s="157" t="s">
        <v>1594</v>
      </c>
      <c r="AB54" s="157" t="s">
        <v>1555</v>
      </c>
      <c r="AC54" s="162">
        <v>227</v>
      </c>
      <c r="AD54" s="30">
        <f t="shared" si="6"/>
        <v>7.2584255291935794E-3</v>
      </c>
      <c r="AE54" s="30">
        <f t="shared" si="14"/>
        <v>0.79305493381083325</v>
      </c>
      <c r="AO54" s="156">
        <v>34</v>
      </c>
      <c r="AP54" s="157" t="s">
        <v>2100</v>
      </c>
      <c r="AQ54" s="157" t="s">
        <v>2405</v>
      </c>
      <c r="AR54" s="157" t="s">
        <v>1618</v>
      </c>
      <c r="AS54" s="162">
        <v>156</v>
      </c>
      <c r="AT54" s="30">
        <f t="shared" si="8"/>
        <v>4.5406915822563745E-3</v>
      </c>
      <c r="AU54" s="30">
        <f t="shared" si="16"/>
        <v>0.9054604726976363</v>
      </c>
      <c r="AW54" s="156">
        <v>34</v>
      </c>
      <c r="AX54" s="157" t="s">
        <v>2060</v>
      </c>
      <c r="AY54" s="157" t="s">
        <v>1678</v>
      </c>
      <c r="AZ54" s="157" t="s">
        <v>2409</v>
      </c>
      <c r="BA54" s="162">
        <v>287</v>
      </c>
      <c r="BB54" s="30">
        <f t="shared" si="9"/>
        <v>4.5129334067143647E-3</v>
      </c>
      <c r="BC54" s="30">
        <f t="shared" si="17"/>
        <v>0.83621353880022009</v>
      </c>
      <c r="BE54" s="156">
        <v>34</v>
      </c>
      <c r="BF54" s="157" t="s">
        <v>1817</v>
      </c>
      <c r="BG54" s="157" t="s">
        <v>2413</v>
      </c>
      <c r="BH54" s="157" t="s">
        <v>1730</v>
      </c>
      <c r="BI54" s="162">
        <v>669</v>
      </c>
      <c r="BJ54" s="30">
        <f t="shared" si="10"/>
        <v>8.2380031769877723E-3</v>
      </c>
      <c r="BK54" s="30">
        <f t="shared" si="18"/>
        <v>0.69776748882513018</v>
      </c>
      <c r="BM54" s="156">
        <v>34</v>
      </c>
      <c r="BN54" s="157" t="s">
        <v>1869</v>
      </c>
      <c r="BO54" s="157" t="s">
        <v>1844</v>
      </c>
      <c r="BP54" s="157" t="s">
        <v>2417</v>
      </c>
      <c r="BQ54" s="162">
        <v>238</v>
      </c>
      <c r="BR54" s="30">
        <f t="shared" si="11"/>
        <v>3.1641362439841529E-3</v>
      </c>
      <c r="BS54" s="30">
        <f t="shared" si="19"/>
        <v>0.94893509532292764</v>
      </c>
      <c r="BU54" s="156">
        <v>34</v>
      </c>
      <c r="BV54" s="157" t="s">
        <v>2001</v>
      </c>
      <c r="BW54" s="157" t="s">
        <v>2425</v>
      </c>
      <c r="BX54" s="157" t="s">
        <v>2420</v>
      </c>
      <c r="BY54" s="162">
        <v>406</v>
      </c>
      <c r="BZ54" s="30">
        <f t="shared" si="12"/>
        <v>4.7392811701121784E-3</v>
      </c>
      <c r="CA54" s="30">
        <f t="shared" si="20"/>
        <v>0.75486476706316297</v>
      </c>
    </row>
    <row r="55" spans="1:79" ht="18.75" customHeight="1">
      <c r="A55" s="156">
        <v>34</v>
      </c>
      <c r="B55" s="157" t="s">
        <v>1608</v>
      </c>
      <c r="C55" s="157" t="s">
        <v>1608</v>
      </c>
      <c r="D55" s="157" t="s">
        <v>1607</v>
      </c>
      <c r="E55" s="163">
        <v>3173</v>
      </c>
      <c r="F55" s="158">
        <f t="shared" si="1"/>
        <v>4.4224290885168764E-3</v>
      </c>
      <c r="G55" s="158">
        <f t="shared" si="2"/>
        <v>0.55920661092519774</v>
      </c>
      <c r="H55" s="11"/>
      <c r="I55" s="156">
        <v>35</v>
      </c>
      <c r="J55" s="157" t="s">
        <v>1490</v>
      </c>
      <c r="K55" s="157" t="s">
        <v>1466</v>
      </c>
      <c r="L55" s="157" t="s">
        <v>1465</v>
      </c>
      <c r="M55" s="162">
        <v>592</v>
      </c>
      <c r="N55" s="110">
        <f t="shared" si="3"/>
        <v>2.1770788896897661E-3</v>
      </c>
      <c r="O55" s="110">
        <f t="shared" si="13"/>
        <v>0.96883688089319087</v>
      </c>
      <c r="P55" s="4"/>
      <c r="Q55" s="156">
        <v>35</v>
      </c>
      <c r="R55" s="157" t="s">
        <v>2275</v>
      </c>
      <c r="S55" s="157" t="s">
        <v>1736</v>
      </c>
      <c r="T55" s="157" t="s">
        <v>2397</v>
      </c>
      <c r="U55" s="162">
        <v>354</v>
      </c>
      <c r="V55" s="110">
        <f t="shared" si="4"/>
        <v>5.8070866141732283E-3</v>
      </c>
      <c r="W55" s="110">
        <f t="shared" si="21"/>
        <v>0.85374015748031495</v>
      </c>
      <c r="Y55" s="156">
        <v>35</v>
      </c>
      <c r="Z55" s="157" t="s">
        <v>2172</v>
      </c>
      <c r="AA55" s="157" t="s">
        <v>2391</v>
      </c>
      <c r="AB55" s="157" t="s">
        <v>1555</v>
      </c>
      <c r="AC55" s="162">
        <v>223</v>
      </c>
      <c r="AD55" s="30">
        <f t="shared" si="6"/>
        <v>7.130523757754045E-3</v>
      </c>
      <c r="AE55" s="30">
        <f t="shared" si="14"/>
        <v>0.80018545756858728</v>
      </c>
      <c r="AO55" s="156">
        <v>35</v>
      </c>
      <c r="AP55" s="157" t="s">
        <v>2288</v>
      </c>
      <c r="AQ55" s="157" t="s">
        <v>1621</v>
      </c>
      <c r="AR55" s="157" t="s">
        <v>1618</v>
      </c>
      <c r="AS55" s="162">
        <v>139</v>
      </c>
      <c r="AT55" s="30">
        <f t="shared" si="8"/>
        <v>4.0458726277797187E-3</v>
      </c>
      <c r="AU55" s="30">
        <f t="shared" si="16"/>
        <v>0.90950634532541597</v>
      </c>
      <c r="AW55" s="156">
        <v>35</v>
      </c>
      <c r="AX55" s="157" t="s">
        <v>1981</v>
      </c>
      <c r="AY55" s="157" t="s">
        <v>2408</v>
      </c>
      <c r="AZ55" s="157" t="s">
        <v>2409</v>
      </c>
      <c r="BA55" s="162">
        <v>281</v>
      </c>
      <c r="BB55" s="30">
        <f t="shared" si="9"/>
        <v>4.4185863668527404E-3</v>
      </c>
      <c r="BC55" s="30">
        <f t="shared" si="17"/>
        <v>0.84063212516707286</v>
      </c>
      <c r="BE55" s="156">
        <v>35</v>
      </c>
      <c r="BF55" s="157" t="s">
        <v>1794</v>
      </c>
      <c r="BG55" s="157" t="s">
        <v>2413</v>
      </c>
      <c r="BH55" s="157" t="s">
        <v>1730</v>
      </c>
      <c r="BI55" s="162">
        <v>663</v>
      </c>
      <c r="BJ55" s="30">
        <f t="shared" si="10"/>
        <v>8.1641197404228594E-3</v>
      </c>
      <c r="BK55" s="30">
        <f t="shared" si="18"/>
        <v>0.70593160856555304</v>
      </c>
      <c r="BM55" s="156">
        <v>35</v>
      </c>
      <c r="BN55" s="157" t="s">
        <v>1845</v>
      </c>
      <c r="BO55" s="157" t="s">
        <v>1838</v>
      </c>
      <c r="BP55" s="157" t="s">
        <v>2417</v>
      </c>
      <c r="BQ55" s="162">
        <v>235</v>
      </c>
      <c r="BR55" s="30">
        <f t="shared" si="11"/>
        <v>3.1242521736818316E-3</v>
      </c>
      <c r="BS55" s="30">
        <f t="shared" si="19"/>
        <v>0.95205934749660948</v>
      </c>
      <c r="BU55" s="156">
        <v>35</v>
      </c>
      <c r="BV55" s="157" t="s">
        <v>1542</v>
      </c>
      <c r="BW55" s="157" t="s">
        <v>2421</v>
      </c>
      <c r="BX55" s="157" t="s">
        <v>2420</v>
      </c>
      <c r="BY55" s="162">
        <v>402</v>
      </c>
      <c r="BZ55" s="30">
        <f t="shared" si="12"/>
        <v>4.6925887447908767E-3</v>
      </c>
      <c r="CA55" s="30">
        <f t="shared" si="20"/>
        <v>0.7595573558079538</v>
      </c>
    </row>
    <row r="56" spans="1:79" ht="18.75" customHeight="1">
      <c r="A56" s="156">
        <v>36</v>
      </c>
      <c r="B56" s="157" t="s">
        <v>1529</v>
      </c>
      <c r="C56" s="157" t="s">
        <v>2393</v>
      </c>
      <c r="D56" s="157" t="s">
        <v>1465</v>
      </c>
      <c r="E56" s="163">
        <v>3116</v>
      </c>
      <c r="F56" s="158">
        <f t="shared" si="1"/>
        <v>4.3429842545914237E-3</v>
      </c>
      <c r="G56" s="158">
        <f t="shared" si="2"/>
        <v>0.5635495951797892</v>
      </c>
      <c r="H56" s="11"/>
      <c r="I56" s="156">
        <v>36</v>
      </c>
      <c r="J56" s="157" t="s">
        <v>2278</v>
      </c>
      <c r="K56" s="157" t="s">
        <v>1467</v>
      </c>
      <c r="L56" s="157" t="s">
        <v>1465</v>
      </c>
      <c r="M56" s="162">
        <v>545</v>
      </c>
      <c r="N56" s="110">
        <f t="shared" si="3"/>
        <v>2.0042364778393965E-3</v>
      </c>
      <c r="O56" s="110">
        <f t="shared" si="13"/>
        <v>0.97084111737103029</v>
      </c>
      <c r="P56" s="4"/>
      <c r="Q56" s="156">
        <v>36</v>
      </c>
      <c r="R56" s="157" t="s">
        <v>2043</v>
      </c>
      <c r="S56" s="157" t="s">
        <v>2396</v>
      </c>
      <c r="T56" s="157" t="s">
        <v>2397</v>
      </c>
      <c r="U56" s="162">
        <v>335</v>
      </c>
      <c r="V56" s="110">
        <f t="shared" si="4"/>
        <v>5.495406824146982E-3</v>
      </c>
      <c r="W56" s="110">
        <f t="shared" si="21"/>
        <v>0.85923556430446191</v>
      </c>
      <c r="Y56" s="156">
        <v>36</v>
      </c>
      <c r="Z56" s="157" t="s">
        <v>1577</v>
      </c>
      <c r="AA56" s="157" t="s">
        <v>2400</v>
      </c>
      <c r="AB56" s="157" t="s">
        <v>1555</v>
      </c>
      <c r="AC56" s="162">
        <v>221</v>
      </c>
      <c r="AD56" s="30">
        <f t="shared" si="6"/>
        <v>7.0665728720342774E-3</v>
      </c>
      <c r="AE56" s="30">
        <f t="shared" si="14"/>
        <v>0.80725203044062155</v>
      </c>
      <c r="AO56" s="156">
        <v>36</v>
      </c>
      <c r="AP56" s="157" t="s">
        <v>1644</v>
      </c>
      <c r="AQ56" s="157" t="s">
        <v>1621</v>
      </c>
      <c r="AR56" s="157" t="s">
        <v>1618</v>
      </c>
      <c r="AS56" s="162">
        <v>133</v>
      </c>
      <c r="AT56" s="30">
        <f t="shared" si="8"/>
        <v>3.8712306438467808E-3</v>
      </c>
      <c r="AU56" s="30">
        <f t="shared" si="16"/>
        <v>0.91337757596926272</v>
      </c>
      <c r="AW56" s="156">
        <v>36</v>
      </c>
      <c r="AX56" s="157" t="s">
        <v>1701</v>
      </c>
      <c r="AY56" s="157" t="s">
        <v>1672</v>
      </c>
      <c r="AZ56" s="157" t="s">
        <v>2409</v>
      </c>
      <c r="BA56" s="162">
        <v>277</v>
      </c>
      <c r="BB56" s="30">
        <f t="shared" si="9"/>
        <v>4.3556883402783237E-3</v>
      </c>
      <c r="BC56" s="30">
        <f t="shared" si="17"/>
        <v>0.84498781350735119</v>
      </c>
      <c r="BE56" s="156">
        <v>36</v>
      </c>
      <c r="BF56" s="157" t="s">
        <v>1765</v>
      </c>
      <c r="BG56" s="157" t="s">
        <v>1745</v>
      </c>
      <c r="BH56" s="157" t="s">
        <v>1730</v>
      </c>
      <c r="BI56" s="162">
        <v>646</v>
      </c>
      <c r="BJ56" s="30">
        <f t="shared" si="10"/>
        <v>7.9547833368222732E-3</v>
      </c>
      <c r="BK56" s="30">
        <f t="shared" si="18"/>
        <v>0.71388639190237535</v>
      </c>
      <c r="BM56" s="156">
        <v>36</v>
      </c>
      <c r="BN56" s="157" t="s">
        <v>2027</v>
      </c>
      <c r="BO56" s="157" t="s">
        <v>2418</v>
      </c>
      <c r="BP56" s="157" t="s">
        <v>2417</v>
      </c>
      <c r="BQ56" s="162">
        <v>229</v>
      </c>
      <c r="BR56" s="30">
        <f t="shared" si="11"/>
        <v>3.0444840330771891E-3</v>
      </c>
      <c r="BS56" s="30">
        <f t="shared" si="19"/>
        <v>0.9551038315296867</v>
      </c>
      <c r="BU56" s="156">
        <v>36</v>
      </c>
      <c r="BV56" s="157" t="s">
        <v>1891</v>
      </c>
      <c r="BW56" s="157" t="s">
        <v>1883</v>
      </c>
      <c r="BX56" s="157" t="s">
        <v>2420</v>
      </c>
      <c r="BY56" s="162">
        <v>374</v>
      </c>
      <c r="BZ56" s="30">
        <f t="shared" si="12"/>
        <v>4.3657417675417604E-3</v>
      </c>
      <c r="CA56" s="30">
        <f t="shared" si="20"/>
        <v>0.76392309757549559</v>
      </c>
    </row>
    <row r="57" spans="1:79" ht="18.75" customHeight="1">
      <c r="A57" s="156">
        <v>37</v>
      </c>
      <c r="B57" s="157" t="s">
        <v>2033</v>
      </c>
      <c r="C57" s="157" t="s">
        <v>2421</v>
      </c>
      <c r="D57" s="157" t="s">
        <v>2420</v>
      </c>
      <c r="E57" s="163">
        <v>3061</v>
      </c>
      <c r="F57" s="158">
        <f t="shared" si="1"/>
        <v>4.2663269586984427E-3</v>
      </c>
      <c r="G57" s="158">
        <f t="shared" si="2"/>
        <v>0.56781592213848764</v>
      </c>
      <c r="H57" s="11"/>
      <c r="I57" s="156">
        <v>37</v>
      </c>
      <c r="J57" s="157" t="s">
        <v>2294</v>
      </c>
      <c r="K57" s="157" t="s">
        <v>1467</v>
      </c>
      <c r="L57" s="157" t="s">
        <v>1465</v>
      </c>
      <c r="M57" s="162">
        <v>493</v>
      </c>
      <c r="N57" s="110">
        <f t="shared" si="3"/>
        <v>1.8130065753666465E-3</v>
      </c>
      <c r="O57" s="110">
        <f t="shared" si="13"/>
        <v>0.97265412394639694</v>
      </c>
      <c r="P57" s="4"/>
      <c r="Q57" s="156">
        <v>37</v>
      </c>
      <c r="R57" s="157" t="s">
        <v>2303</v>
      </c>
      <c r="S57" s="157" t="s">
        <v>2398</v>
      </c>
      <c r="T57" s="157" t="s">
        <v>2397</v>
      </c>
      <c r="U57" s="162">
        <v>333</v>
      </c>
      <c r="V57" s="110">
        <f t="shared" si="4"/>
        <v>5.4625984251968508E-3</v>
      </c>
      <c r="W57" s="110">
        <f t="shared" si="21"/>
        <v>0.86469816272965871</v>
      </c>
      <c r="Y57" s="156">
        <v>37</v>
      </c>
      <c r="Z57" s="157" t="s">
        <v>1558</v>
      </c>
      <c r="AA57" s="157" t="s">
        <v>1554</v>
      </c>
      <c r="AB57" s="157" t="s">
        <v>1555</v>
      </c>
      <c r="AC57" s="162">
        <v>220</v>
      </c>
      <c r="AD57" s="30">
        <f t="shared" si="6"/>
        <v>7.034597429174394E-3</v>
      </c>
      <c r="AE57" s="30">
        <f t="shared" si="14"/>
        <v>0.814286627869796</v>
      </c>
      <c r="AO57" s="156">
        <v>37</v>
      </c>
      <c r="AP57" s="157" t="s">
        <v>1628</v>
      </c>
      <c r="AQ57" s="157" t="s">
        <v>2406</v>
      </c>
      <c r="AR57" s="157" t="s">
        <v>1618</v>
      </c>
      <c r="AS57" s="162">
        <v>128</v>
      </c>
      <c r="AT57" s="30">
        <f t="shared" si="8"/>
        <v>3.7256956572359994E-3</v>
      </c>
      <c r="AU57" s="30">
        <f t="shared" si="16"/>
        <v>0.91710327162649874</v>
      </c>
      <c r="AW57" s="156">
        <v>37</v>
      </c>
      <c r="AX57" s="157" t="s">
        <v>2041</v>
      </c>
      <c r="AY57" s="157" t="s">
        <v>1674</v>
      </c>
      <c r="AZ57" s="157" t="s">
        <v>2409</v>
      </c>
      <c r="BA57" s="162">
        <v>259</v>
      </c>
      <c r="BB57" s="30">
        <f t="shared" si="9"/>
        <v>4.0726472206934509E-3</v>
      </c>
      <c r="BC57" s="30">
        <f t="shared" si="17"/>
        <v>0.84906046072804464</v>
      </c>
      <c r="BE57" s="156">
        <v>37</v>
      </c>
      <c r="BF57" s="157" t="s">
        <v>1760</v>
      </c>
      <c r="BG57" s="157" t="s">
        <v>2413</v>
      </c>
      <c r="BH57" s="157" t="s">
        <v>1730</v>
      </c>
      <c r="BI57" s="162">
        <v>615</v>
      </c>
      <c r="BJ57" s="30">
        <f t="shared" si="10"/>
        <v>7.5730522479035573E-3</v>
      </c>
      <c r="BK57" s="30">
        <f t="shared" si="18"/>
        <v>0.72145944415027896</v>
      </c>
      <c r="BM57" s="156">
        <v>37</v>
      </c>
      <c r="BN57" s="157" t="s">
        <v>1854</v>
      </c>
      <c r="BO57" s="157" t="s">
        <v>1838</v>
      </c>
      <c r="BP57" s="157" t="s">
        <v>2417</v>
      </c>
      <c r="BQ57" s="162">
        <v>224</v>
      </c>
      <c r="BR57" s="30">
        <f t="shared" si="11"/>
        <v>2.9780105825733204E-3</v>
      </c>
      <c r="BS57" s="30">
        <f t="shared" si="19"/>
        <v>0.95808184211226</v>
      </c>
      <c r="BU57" s="156">
        <v>37</v>
      </c>
      <c r="BV57" s="157" t="s">
        <v>1956</v>
      </c>
      <c r="BW57" s="157" t="s">
        <v>2422</v>
      </c>
      <c r="BX57" s="157" t="s">
        <v>2420</v>
      </c>
      <c r="BY57" s="162">
        <v>374</v>
      </c>
      <c r="BZ57" s="30">
        <f t="shared" si="12"/>
        <v>4.3657417675417604E-3</v>
      </c>
      <c r="CA57" s="30">
        <f t="shared" si="20"/>
        <v>0.76828883934303738</v>
      </c>
    </row>
    <row r="58" spans="1:79" ht="18.75" customHeight="1">
      <c r="A58" s="156">
        <v>38</v>
      </c>
      <c r="B58" s="157" t="s">
        <v>1990</v>
      </c>
      <c r="C58" s="157" t="s">
        <v>2422</v>
      </c>
      <c r="D58" s="157" t="s">
        <v>2420</v>
      </c>
      <c r="E58" s="163">
        <v>2992</v>
      </c>
      <c r="F58" s="158">
        <f t="shared" si="1"/>
        <v>4.1701568965781576E-3</v>
      </c>
      <c r="G58" s="158">
        <f t="shared" si="2"/>
        <v>0.57198607903506582</v>
      </c>
      <c r="H58" s="11"/>
      <c r="I58" s="156">
        <v>38</v>
      </c>
      <c r="J58" s="157" t="s">
        <v>1480</v>
      </c>
      <c r="K58" s="157" t="s">
        <v>1467</v>
      </c>
      <c r="L58" s="157" t="s">
        <v>1465</v>
      </c>
      <c r="M58" s="162">
        <v>482</v>
      </c>
      <c r="N58" s="110">
        <f t="shared" si="3"/>
        <v>1.7725540959974109E-3</v>
      </c>
      <c r="O58" s="110">
        <f t="shared" si="13"/>
        <v>0.97442667804239436</v>
      </c>
      <c r="P58" s="4"/>
      <c r="Q58" s="156">
        <v>38</v>
      </c>
      <c r="R58" s="157" t="s">
        <v>2316</v>
      </c>
      <c r="S58" s="157" t="s">
        <v>2396</v>
      </c>
      <c r="T58" s="157" t="s">
        <v>2397</v>
      </c>
      <c r="U58" s="162">
        <v>331</v>
      </c>
      <c r="V58" s="110">
        <f t="shared" si="4"/>
        <v>5.4297900262467195E-3</v>
      </c>
      <c r="W58" s="110">
        <f t="shared" si="21"/>
        <v>0.87012795275590549</v>
      </c>
      <c r="Y58" s="156">
        <v>38</v>
      </c>
      <c r="Z58" s="157" t="s">
        <v>1574</v>
      </c>
      <c r="AA58" s="157" t="s">
        <v>2400</v>
      </c>
      <c r="AB58" s="157" t="s">
        <v>1555</v>
      </c>
      <c r="AC58" s="162">
        <v>213</v>
      </c>
      <c r="AD58" s="30">
        <f t="shared" si="6"/>
        <v>6.8107693291552087E-3</v>
      </c>
      <c r="AE58" s="30">
        <f t="shared" si="14"/>
        <v>0.82109739719895125</v>
      </c>
      <c r="AO58" s="156">
        <v>38</v>
      </c>
      <c r="AP58" s="157" t="s">
        <v>1647</v>
      </c>
      <c r="AQ58" s="157" t="s">
        <v>2407</v>
      </c>
      <c r="AR58" s="157" t="s">
        <v>1618</v>
      </c>
      <c r="AS58" s="162">
        <v>120</v>
      </c>
      <c r="AT58" s="30">
        <f t="shared" si="8"/>
        <v>3.4928396786587496E-3</v>
      </c>
      <c r="AU58" s="30">
        <f t="shared" si="16"/>
        <v>0.92059611130515751</v>
      </c>
      <c r="AW58" s="156">
        <v>38</v>
      </c>
      <c r="AX58" s="157" t="s">
        <v>2309</v>
      </c>
      <c r="AY58" s="157" t="s">
        <v>2401</v>
      </c>
      <c r="AZ58" s="157" t="s">
        <v>2409</v>
      </c>
      <c r="BA58" s="162">
        <v>246</v>
      </c>
      <c r="BB58" s="30">
        <f t="shared" si="9"/>
        <v>3.8682286343265978E-3</v>
      </c>
      <c r="BC58" s="30">
        <f t="shared" si="17"/>
        <v>0.85292868936237121</v>
      </c>
      <c r="BE58" s="156">
        <v>38</v>
      </c>
      <c r="BF58" s="157" t="s">
        <v>1754</v>
      </c>
      <c r="BG58" s="157" t="s">
        <v>2414</v>
      </c>
      <c r="BH58" s="157" t="s">
        <v>1730</v>
      </c>
      <c r="BI58" s="162">
        <v>606</v>
      </c>
      <c r="BJ58" s="30">
        <f t="shared" si="10"/>
        <v>7.4622270930561887E-3</v>
      </c>
      <c r="BK58" s="30">
        <f t="shared" si="18"/>
        <v>0.72892167124333518</v>
      </c>
      <c r="BM58" s="156">
        <v>38</v>
      </c>
      <c r="BN58" s="157" t="s">
        <v>1876</v>
      </c>
      <c r="BO58" s="157" t="s">
        <v>2419</v>
      </c>
      <c r="BP58" s="157" t="s">
        <v>2417</v>
      </c>
      <c r="BQ58" s="162">
        <v>217</v>
      </c>
      <c r="BR58" s="30">
        <f t="shared" si="11"/>
        <v>2.884947751867904E-3</v>
      </c>
      <c r="BS58" s="30">
        <f t="shared" si="19"/>
        <v>0.96096678986412787</v>
      </c>
      <c r="BU58" s="156">
        <v>38</v>
      </c>
      <c r="BV58" s="157" t="s">
        <v>1943</v>
      </c>
      <c r="BW58" s="157" t="s">
        <v>1883</v>
      </c>
      <c r="BX58" s="157" t="s">
        <v>2420</v>
      </c>
      <c r="BY58" s="162">
        <v>364</v>
      </c>
      <c r="BZ58" s="30">
        <f t="shared" si="12"/>
        <v>4.2490107042385053E-3</v>
      </c>
      <c r="CA58" s="30">
        <f t="shared" si="20"/>
        <v>0.77253785004727593</v>
      </c>
    </row>
    <row r="59" spans="1:79" ht="18.75" customHeight="1">
      <c r="A59" s="156">
        <v>39</v>
      </c>
      <c r="B59" s="157" t="s">
        <v>2283</v>
      </c>
      <c r="C59" s="157" t="s">
        <v>2425</v>
      </c>
      <c r="D59" s="157" t="s">
        <v>2420</v>
      </c>
      <c r="E59" s="163">
        <v>2952</v>
      </c>
      <c r="F59" s="158">
        <f t="shared" si="1"/>
        <v>4.1144061359287172E-3</v>
      </c>
      <c r="G59" s="158">
        <f t="shared" si="2"/>
        <v>0.57610048517099455</v>
      </c>
      <c r="H59" s="11"/>
      <c r="I59" s="156">
        <v>39</v>
      </c>
      <c r="J59" s="157" t="s">
        <v>1548</v>
      </c>
      <c r="K59" s="157" t="s">
        <v>1467</v>
      </c>
      <c r="L59" s="157" t="s">
        <v>1465</v>
      </c>
      <c r="M59" s="162">
        <v>460</v>
      </c>
      <c r="N59" s="110">
        <f t="shared" si="3"/>
        <v>1.69164913725894E-3</v>
      </c>
      <c r="O59" s="110">
        <f t="shared" si="13"/>
        <v>0.9761183271796533</v>
      </c>
      <c r="P59" s="4"/>
      <c r="Q59" s="156">
        <v>39</v>
      </c>
      <c r="R59" s="157" t="s">
        <v>1816</v>
      </c>
      <c r="S59" s="157" t="s">
        <v>1731</v>
      </c>
      <c r="T59" s="157" t="s">
        <v>2397</v>
      </c>
      <c r="U59" s="162">
        <v>327</v>
      </c>
      <c r="V59" s="110">
        <f t="shared" si="4"/>
        <v>5.3641732283464571E-3</v>
      </c>
      <c r="W59" s="110">
        <f t="shared" si="21"/>
        <v>0.87549212598425197</v>
      </c>
      <c r="Y59" s="156">
        <v>39</v>
      </c>
      <c r="Z59" s="157" t="s">
        <v>2034</v>
      </c>
      <c r="AA59" s="157" t="s">
        <v>1588</v>
      </c>
      <c r="AB59" s="157" t="s">
        <v>1555</v>
      </c>
      <c r="AC59" s="162">
        <v>211</v>
      </c>
      <c r="AD59" s="30">
        <f t="shared" si="6"/>
        <v>6.7468184434354419E-3</v>
      </c>
      <c r="AE59" s="30">
        <f t="shared" si="14"/>
        <v>0.82784421564238664</v>
      </c>
      <c r="AO59" s="156">
        <v>39</v>
      </c>
      <c r="AP59" s="157" t="s">
        <v>2180</v>
      </c>
      <c r="AQ59" s="157" t="s">
        <v>1625</v>
      </c>
      <c r="AR59" s="157" t="s">
        <v>1618</v>
      </c>
      <c r="AS59" s="162">
        <v>118</v>
      </c>
      <c r="AT59" s="30">
        <f t="shared" si="8"/>
        <v>3.4346256840144373E-3</v>
      </c>
      <c r="AU59" s="30">
        <f t="shared" si="16"/>
        <v>0.92403073698917193</v>
      </c>
      <c r="AW59" s="156">
        <v>39</v>
      </c>
      <c r="AX59" s="157" t="s">
        <v>1677</v>
      </c>
      <c r="AY59" s="157" t="s">
        <v>1678</v>
      </c>
      <c r="AZ59" s="157" t="s">
        <v>2409</v>
      </c>
      <c r="BA59" s="162">
        <v>232</v>
      </c>
      <c r="BB59" s="30">
        <f t="shared" si="9"/>
        <v>3.6480855413161413E-3</v>
      </c>
      <c r="BC59" s="30">
        <f t="shared" si="17"/>
        <v>0.85657677490368733</v>
      </c>
      <c r="BE59" s="156">
        <v>39</v>
      </c>
      <c r="BF59" s="157" t="s">
        <v>1753</v>
      </c>
      <c r="BG59" s="157" t="s">
        <v>1750</v>
      </c>
      <c r="BH59" s="157" t="s">
        <v>1730</v>
      </c>
      <c r="BI59" s="162">
        <v>588</v>
      </c>
      <c r="BJ59" s="30">
        <f t="shared" si="10"/>
        <v>7.2405767833614498E-3</v>
      </c>
      <c r="BK59" s="30">
        <f t="shared" si="18"/>
        <v>0.73616224802669661</v>
      </c>
      <c r="BM59" s="156">
        <v>39</v>
      </c>
      <c r="BN59" s="157" t="s">
        <v>1856</v>
      </c>
      <c r="BO59" s="157" t="s">
        <v>2419</v>
      </c>
      <c r="BP59" s="157" t="s">
        <v>2417</v>
      </c>
      <c r="BQ59" s="162">
        <v>211</v>
      </c>
      <c r="BR59" s="30">
        <f t="shared" si="11"/>
        <v>2.8051796112632615E-3</v>
      </c>
      <c r="BS59" s="30">
        <f t="shared" si="19"/>
        <v>0.96377196947539112</v>
      </c>
      <c r="BU59" s="156">
        <v>39</v>
      </c>
      <c r="BV59" s="157" t="s">
        <v>1927</v>
      </c>
      <c r="BW59" s="157" t="s">
        <v>1888</v>
      </c>
      <c r="BX59" s="157" t="s">
        <v>2420</v>
      </c>
      <c r="BY59" s="162">
        <v>359</v>
      </c>
      <c r="BZ59" s="30">
        <f t="shared" si="12"/>
        <v>4.1906451725868769E-3</v>
      </c>
      <c r="CA59" s="30">
        <f t="shared" si="20"/>
        <v>0.77672849521986276</v>
      </c>
    </row>
    <row r="60" spans="1:79" ht="18.75" customHeight="1">
      <c r="A60" s="156">
        <v>40</v>
      </c>
      <c r="B60" s="157" t="s">
        <v>2279</v>
      </c>
      <c r="C60" s="157" t="s">
        <v>2424</v>
      </c>
      <c r="D60" s="157" t="s">
        <v>2420</v>
      </c>
      <c r="E60" s="163">
        <v>2892</v>
      </c>
      <c r="F60" s="158">
        <f t="shared" si="1"/>
        <v>4.0307799949545562E-3</v>
      </c>
      <c r="G60" s="158">
        <f t="shared" si="2"/>
        <v>0.58013126516594915</v>
      </c>
      <c r="H60" s="11"/>
      <c r="I60" s="156">
        <v>40</v>
      </c>
      <c r="J60" s="157" t="s">
        <v>1543</v>
      </c>
      <c r="K60" s="157" t="s">
        <v>2395</v>
      </c>
      <c r="L60" s="157" t="s">
        <v>1465</v>
      </c>
      <c r="M60" s="162">
        <v>445</v>
      </c>
      <c r="N60" s="110">
        <f t="shared" si="3"/>
        <v>1.6364866653918006E-3</v>
      </c>
      <c r="O60" s="110">
        <f t="shared" si="13"/>
        <v>0.97775481384504515</v>
      </c>
      <c r="P60" s="4"/>
      <c r="Q60" s="156">
        <v>40</v>
      </c>
      <c r="R60" s="157" t="s">
        <v>1770</v>
      </c>
      <c r="S60" s="157" t="s">
        <v>2398</v>
      </c>
      <c r="T60" s="157" t="s">
        <v>2397</v>
      </c>
      <c r="U60" s="162">
        <v>323</v>
      </c>
      <c r="V60" s="110">
        <f t="shared" si="4"/>
        <v>5.2985564304461946E-3</v>
      </c>
      <c r="W60" s="110">
        <f t="shared" si="21"/>
        <v>0.88079068241469816</v>
      </c>
      <c r="Y60" s="156">
        <v>40</v>
      </c>
      <c r="Z60" s="157" t="s">
        <v>1564</v>
      </c>
      <c r="AA60" s="157" t="s">
        <v>1554</v>
      </c>
      <c r="AB60" s="157" t="s">
        <v>1555</v>
      </c>
      <c r="AC60" s="162">
        <v>211</v>
      </c>
      <c r="AD60" s="30">
        <f t="shared" si="6"/>
        <v>6.7468184434354419E-3</v>
      </c>
      <c r="AE60" s="30">
        <f t="shared" si="14"/>
        <v>0.83459103408582203</v>
      </c>
      <c r="AO60" s="156">
        <v>40</v>
      </c>
      <c r="AP60" s="157" t="s">
        <v>1653</v>
      </c>
      <c r="AQ60" s="157" t="s">
        <v>2407</v>
      </c>
      <c r="AR60" s="157" t="s">
        <v>1618</v>
      </c>
      <c r="AS60" s="162">
        <v>111</v>
      </c>
      <c r="AT60" s="30">
        <f t="shared" si="8"/>
        <v>3.2308767027593435E-3</v>
      </c>
      <c r="AU60" s="30">
        <f t="shared" si="16"/>
        <v>0.92726161369193127</v>
      </c>
      <c r="AW60" s="156">
        <v>40</v>
      </c>
      <c r="AX60" s="157" t="s">
        <v>2089</v>
      </c>
      <c r="AY60" s="157" t="s">
        <v>2401</v>
      </c>
      <c r="AZ60" s="157" t="s">
        <v>2409</v>
      </c>
      <c r="BA60" s="162">
        <v>230</v>
      </c>
      <c r="BB60" s="30">
        <f t="shared" si="9"/>
        <v>3.616636528028933E-3</v>
      </c>
      <c r="BC60" s="30">
        <f t="shared" si="17"/>
        <v>0.86019341143171624</v>
      </c>
      <c r="BE60" s="156">
        <v>40</v>
      </c>
      <c r="BF60" s="157" t="s">
        <v>1780</v>
      </c>
      <c r="BG60" s="157" t="s">
        <v>2412</v>
      </c>
      <c r="BH60" s="157" t="s">
        <v>1730</v>
      </c>
      <c r="BI60" s="162">
        <v>577</v>
      </c>
      <c r="BJ60" s="30">
        <f t="shared" si="10"/>
        <v>7.1051238163257766E-3</v>
      </c>
      <c r="BK60" s="30">
        <f t="shared" si="18"/>
        <v>0.74326737184302238</v>
      </c>
      <c r="BM60" s="156">
        <v>40</v>
      </c>
      <c r="BN60" s="157" t="s">
        <v>2094</v>
      </c>
      <c r="BO60" s="157" t="s">
        <v>2419</v>
      </c>
      <c r="BP60" s="157" t="s">
        <v>2417</v>
      </c>
      <c r="BQ60" s="162">
        <v>202</v>
      </c>
      <c r="BR60" s="30">
        <f t="shared" si="11"/>
        <v>2.6855274003562976E-3</v>
      </c>
      <c r="BS60" s="30">
        <f t="shared" si="19"/>
        <v>0.96645749687574745</v>
      </c>
      <c r="BU60" s="156">
        <v>40</v>
      </c>
      <c r="BV60" s="157" t="s">
        <v>1537</v>
      </c>
      <c r="BW60" s="157" t="s">
        <v>2421</v>
      </c>
      <c r="BX60" s="157" t="s">
        <v>2420</v>
      </c>
      <c r="BY60" s="162">
        <v>346</v>
      </c>
      <c r="BZ60" s="30">
        <f t="shared" si="12"/>
        <v>4.038894790292645E-3</v>
      </c>
      <c r="CA60" s="30">
        <f t="shared" si="20"/>
        <v>0.78076739001015538</v>
      </c>
    </row>
    <row r="61" spans="1:79" ht="18.75" customHeight="1">
      <c r="A61" s="156">
        <v>42</v>
      </c>
      <c r="B61" s="157" t="s">
        <v>1527</v>
      </c>
      <c r="C61" s="157" t="s">
        <v>2396</v>
      </c>
      <c r="D61" s="157" t="s">
        <v>2397</v>
      </c>
      <c r="E61" s="163">
        <v>2868</v>
      </c>
      <c r="F61" s="158">
        <f t="shared" si="1"/>
        <v>3.9973295385648915E-3</v>
      </c>
      <c r="G61" s="158">
        <f t="shared" si="2"/>
        <v>0.58412859470451406</v>
      </c>
      <c r="H61" s="11"/>
      <c r="I61" s="156">
        <v>41</v>
      </c>
      <c r="J61" s="157" t="s">
        <v>1541</v>
      </c>
      <c r="K61" s="157" t="s">
        <v>2395</v>
      </c>
      <c r="L61" s="157" t="s">
        <v>1465</v>
      </c>
      <c r="M61" s="162">
        <v>443</v>
      </c>
      <c r="N61" s="110">
        <f t="shared" si="3"/>
        <v>1.6291316691428488E-3</v>
      </c>
      <c r="O61" s="110">
        <f t="shared" si="13"/>
        <v>0.97938394551418795</v>
      </c>
      <c r="P61" s="4"/>
      <c r="Q61" s="156">
        <v>41</v>
      </c>
      <c r="R61" s="157" t="s">
        <v>2217</v>
      </c>
      <c r="S61" s="157" t="s">
        <v>1736</v>
      </c>
      <c r="T61" s="157" t="s">
        <v>2397</v>
      </c>
      <c r="U61" s="162">
        <v>295</v>
      </c>
      <c r="V61" s="110">
        <f t="shared" si="4"/>
        <v>4.8392388451443573E-3</v>
      </c>
      <c r="W61" s="110">
        <f t="shared" si="21"/>
        <v>0.88562992125984252</v>
      </c>
      <c r="Y61" s="156">
        <v>41</v>
      </c>
      <c r="Z61" s="157" t="s">
        <v>1563</v>
      </c>
      <c r="AA61" s="157" t="s">
        <v>1554</v>
      </c>
      <c r="AB61" s="157" t="s">
        <v>1555</v>
      </c>
      <c r="AC61" s="162">
        <v>206</v>
      </c>
      <c r="AD61" s="30">
        <f t="shared" si="6"/>
        <v>6.5869412291360233E-3</v>
      </c>
      <c r="AE61" s="30">
        <f t="shared" si="14"/>
        <v>0.84117797531495808</v>
      </c>
      <c r="AO61" s="156">
        <v>41</v>
      </c>
      <c r="AP61" s="157" t="s">
        <v>2108</v>
      </c>
      <c r="AQ61" s="157" t="s">
        <v>2407</v>
      </c>
      <c r="AR61" s="157" t="s">
        <v>1618</v>
      </c>
      <c r="AS61" s="162">
        <v>102</v>
      </c>
      <c r="AT61" s="30">
        <f t="shared" si="8"/>
        <v>2.9689137268599369E-3</v>
      </c>
      <c r="AU61" s="30">
        <f t="shared" si="16"/>
        <v>0.9302305274187912</v>
      </c>
      <c r="AW61" s="156">
        <v>41</v>
      </c>
      <c r="AX61" s="157" t="s">
        <v>1727</v>
      </c>
      <c r="AY61" s="157" t="s">
        <v>1678</v>
      </c>
      <c r="AZ61" s="157" t="s">
        <v>2409</v>
      </c>
      <c r="BA61" s="162">
        <v>229</v>
      </c>
      <c r="BB61" s="30">
        <f t="shared" si="9"/>
        <v>3.6009120213853292E-3</v>
      </c>
      <c r="BC61" s="30">
        <f t="shared" si="17"/>
        <v>0.86379432345310159</v>
      </c>
      <c r="BE61" s="156">
        <v>41</v>
      </c>
      <c r="BF61" s="157" t="s">
        <v>2296</v>
      </c>
      <c r="BG61" s="157" t="s">
        <v>2413</v>
      </c>
      <c r="BH61" s="157" t="s">
        <v>1730</v>
      </c>
      <c r="BI61" s="162">
        <v>532</v>
      </c>
      <c r="BJ61" s="30">
        <f t="shared" si="10"/>
        <v>6.550998042088931E-3</v>
      </c>
      <c r="BK61" s="30">
        <f t="shared" si="18"/>
        <v>0.7498183698851113</v>
      </c>
      <c r="BM61" s="156">
        <v>41</v>
      </c>
      <c r="BN61" s="157" t="s">
        <v>1847</v>
      </c>
      <c r="BO61" s="157" t="s">
        <v>1844</v>
      </c>
      <c r="BP61" s="157" t="s">
        <v>2417</v>
      </c>
      <c r="BQ61" s="162">
        <v>199</v>
      </c>
      <c r="BR61" s="30">
        <f t="shared" si="11"/>
        <v>2.6456433300539764E-3</v>
      </c>
      <c r="BS61" s="30">
        <f t="shared" si="19"/>
        <v>0.96910314020580146</v>
      </c>
      <c r="BU61" s="156">
        <v>41</v>
      </c>
      <c r="BV61" s="157" t="s">
        <v>2158</v>
      </c>
      <c r="BW61" s="157" t="s">
        <v>2424</v>
      </c>
      <c r="BX61" s="157" t="s">
        <v>2420</v>
      </c>
      <c r="BY61" s="162">
        <v>337</v>
      </c>
      <c r="BZ61" s="30">
        <f t="shared" si="12"/>
        <v>3.9338368333197149E-3</v>
      </c>
      <c r="CA61" s="30">
        <f t="shared" si="20"/>
        <v>0.7847012268434751</v>
      </c>
    </row>
    <row r="62" spans="1:79" ht="18.75" customHeight="1">
      <c r="A62" s="156">
        <v>43</v>
      </c>
      <c r="B62" s="157" t="s">
        <v>1882</v>
      </c>
      <c r="C62" s="157" t="s">
        <v>1882</v>
      </c>
      <c r="D62" s="157" t="s">
        <v>2420</v>
      </c>
      <c r="E62" s="163">
        <v>2856</v>
      </c>
      <c r="F62" s="158">
        <f t="shared" si="1"/>
        <v>3.9806043103700599E-3</v>
      </c>
      <c r="G62" s="158">
        <f t="shared" si="2"/>
        <v>0.58810919901488412</v>
      </c>
      <c r="H62" s="11"/>
      <c r="I62" s="156">
        <v>42</v>
      </c>
      <c r="J62" s="157" t="s">
        <v>1539</v>
      </c>
      <c r="K62" s="157" t="s">
        <v>1467</v>
      </c>
      <c r="L62" s="157" t="s">
        <v>1465</v>
      </c>
      <c r="M62" s="162">
        <v>394</v>
      </c>
      <c r="N62" s="110">
        <f t="shared" si="3"/>
        <v>1.4489342610435269E-3</v>
      </c>
      <c r="O62" s="110">
        <f t="shared" si="13"/>
        <v>0.98083287977523148</v>
      </c>
      <c r="P62" s="4"/>
      <c r="Q62" s="156">
        <v>42</v>
      </c>
      <c r="R62" s="157" t="s">
        <v>1818</v>
      </c>
      <c r="S62" s="157" t="s">
        <v>2398</v>
      </c>
      <c r="T62" s="157" t="s">
        <v>2397</v>
      </c>
      <c r="U62" s="162">
        <v>291</v>
      </c>
      <c r="V62" s="110">
        <f t="shared" si="4"/>
        <v>4.7736220472440949E-3</v>
      </c>
      <c r="W62" s="110">
        <f t="shared" si="21"/>
        <v>0.8904035433070866</v>
      </c>
      <c r="Y62" s="156">
        <v>42</v>
      </c>
      <c r="Z62" s="157" t="s">
        <v>2259</v>
      </c>
      <c r="AA62" s="157" t="s">
        <v>1554</v>
      </c>
      <c r="AB62" s="157" t="s">
        <v>1555</v>
      </c>
      <c r="AC62" s="162">
        <v>203</v>
      </c>
      <c r="AD62" s="30">
        <f t="shared" si="6"/>
        <v>6.4910149005563723E-3</v>
      </c>
      <c r="AE62" s="30">
        <f t="shared" si="14"/>
        <v>0.84766899021551445</v>
      </c>
      <c r="AO62" s="156">
        <v>42</v>
      </c>
      <c r="AP62" s="157" t="s">
        <v>1662</v>
      </c>
      <c r="AQ62" s="157" t="s">
        <v>2407</v>
      </c>
      <c r="AR62" s="157" t="s">
        <v>1618</v>
      </c>
      <c r="AS62" s="162">
        <v>95</v>
      </c>
      <c r="AT62" s="30">
        <f t="shared" si="8"/>
        <v>2.7651647456048436E-3</v>
      </c>
      <c r="AU62" s="30">
        <f t="shared" si="16"/>
        <v>0.93299569216439604</v>
      </c>
      <c r="AW62" s="156">
        <v>42</v>
      </c>
      <c r="AX62" s="157" t="s">
        <v>1716</v>
      </c>
      <c r="AY62" s="157" t="s">
        <v>1678</v>
      </c>
      <c r="AZ62" s="157" t="s">
        <v>2409</v>
      </c>
      <c r="BA62" s="162">
        <v>223</v>
      </c>
      <c r="BB62" s="30">
        <f t="shared" si="9"/>
        <v>3.5065649815237045E-3</v>
      </c>
      <c r="BC62" s="30">
        <f t="shared" si="17"/>
        <v>0.86730088843462527</v>
      </c>
      <c r="BE62" s="156">
        <v>42</v>
      </c>
      <c r="BF62" s="157" t="s">
        <v>2212</v>
      </c>
      <c r="BG62" s="157" t="s">
        <v>2412</v>
      </c>
      <c r="BH62" s="157" t="s">
        <v>1730</v>
      </c>
      <c r="BI62" s="162">
        <v>527</v>
      </c>
      <c r="BJ62" s="30">
        <f t="shared" si="10"/>
        <v>6.4894285116181708E-3</v>
      </c>
      <c r="BK62" s="30">
        <f t="shared" si="18"/>
        <v>0.75630779839672946</v>
      </c>
      <c r="BM62" s="156">
        <v>42</v>
      </c>
      <c r="BN62" s="157" t="s">
        <v>2184</v>
      </c>
      <c r="BO62" s="157" t="s">
        <v>2419</v>
      </c>
      <c r="BP62" s="157" t="s">
        <v>2417</v>
      </c>
      <c r="BQ62" s="162">
        <v>190</v>
      </c>
      <c r="BR62" s="30">
        <f t="shared" si="11"/>
        <v>2.5259911191470126E-3</v>
      </c>
      <c r="BS62" s="30">
        <f t="shared" si="19"/>
        <v>0.97162913132494844</v>
      </c>
      <c r="BU62" s="156">
        <v>42</v>
      </c>
      <c r="BV62" s="157" t="s">
        <v>2235</v>
      </c>
      <c r="BW62" s="157" t="s">
        <v>2424</v>
      </c>
      <c r="BX62" s="157" t="s">
        <v>2420</v>
      </c>
      <c r="BY62" s="162">
        <v>331</v>
      </c>
      <c r="BZ62" s="30">
        <f t="shared" si="12"/>
        <v>3.8637981953377615E-3</v>
      </c>
      <c r="CA62" s="30">
        <f t="shared" si="20"/>
        <v>0.78856502503881287</v>
      </c>
    </row>
    <row r="63" spans="1:79" ht="18.75" customHeight="1">
      <c r="A63" s="156">
        <v>41</v>
      </c>
      <c r="B63" s="157" t="s">
        <v>1678</v>
      </c>
      <c r="C63" s="157" t="s">
        <v>1678</v>
      </c>
      <c r="D63" s="157" t="s">
        <v>2409</v>
      </c>
      <c r="E63" s="163">
        <v>2847</v>
      </c>
      <c r="F63" s="158">
        <f t="shared" si="1"/>
        <v>3.9680603892239359E-3</v>
      </c>
      <c r="G63" s="158">
        <f t="shared" si="2"/>
        <v>0.59207725940410805</v>
      </c>
      <c r="H63" s="11"/>
      <c r="I63" s="156">
        <v>43</v>
      </c>
      <c r="J63" s="157" t="s">
        <v>2091</v>
      </c>
      <c r="K63" s="157" t="s">
        <v>1466</v>
      </c>
      <c r="L63" s="157" t="s">
        <v>1465</v>
      </c>
      <c r="M63" s="162">
        <v>374</v>
      </c>
      <c r="N63" s="110">
        <f t="shared" si="3"/>
        <v>1.3753842985540078E-3</v>
      </c>
      <c r="O63" s="110">
        <f t="shared" si="13"/>
        <v>0.98220826407378548</v>
      </c>
      <c r="P63" s="4"/>
      <c r="Q63" s="156">
        <v>43</v>
      </c>
      <c r="R63" s="157" t="s">
        <v>1821</v>
      </c>
      <c r="S63" s="157" t="s">
        <v>1731</v>
      </c>
      <c r="T63" s="157" t="s">
        <v>2397</v>
      </c>
      <c r="U63" s="162">
        <v>291</v>
      </c>
      <c r="V63" s="110">
        <f t="shared" si="4"/>
        <v>4.7736220472440949E-3</v>
      </c>
      <c r="W63" s="110">
        <f t="shared" si="21"/>
        <v>0.89517716535433067</v>
      </c>
      <c r="Y63" s="156">
        <v>43</v>
      </c>
      <c r="Z63" s="157" t="s">
        <v>2130</v>
      </c>
      <c r="AA63" s="157" t="s">
        <v>2391</v>
      </c>
      <c r="AB63" s="157" t="s">
        <v>1555</v>
      </c>
      <c r="AC63" s="162">
        <v>192</v>
      </c>
      <c r="AD63" s="30">
        <f t="shared" si="6"/>
        <v>6.1392850290976526E-3</v>
      </c>
      <c r="AE63" s="30">
        <f t="shared" si="14"/>
        <v>0.85380827524461211</v>
      </c>
      <c r="AO63" s="156">
        <v>43</v>
      </c>
      <c r="AP63" s="157" t="s">
        <v>1640</v>
      </c>
      <c r="AQ63" s="157" t="s">
        <v>1621</v>
      </c>
      <c r="AR63" s="157" t="s">
        <v>1618</v>
      </c>
      <c r="AS63" s="162">
        <v>87</v>
      </c>
      <c r="AT63" s="30">
        <f t="shared" si="8"/>
        <v>2.5323087670275934E-3</v>
      </c>
      <c r="AU63" s="30">
        <f t="shared" si="16"/>
        <v>0.93552800093142363</v>
      </c>
      <c r="AW63" s="156">
        <v>43</v>
      </c>
      <c r="AX63" s="157" t="s">
        <v>2159</v>
      </c>
      <c r="AY63" s="157" t="s">
        <v>1672</v>
      </c>
      <c r="AZ63" s="157" t="s">
        <v>2409</v>
      </c>
      <c r="BA63" s="162">
        <v>213</v>
      </c>
      <c r="BB63" s="30">
        <f t="shared" si="9"/>
        <v>3.349319915087664E-3</v>
      </c>
      <c r="BC63" s="30">
        <f t="shared" si="17"/>
        <v>0.87065020834971296</v>
      </c>
      <c r="BE63" s="156">
        <v>43</v>
      </c>
      <c r="BF63" s="157" t="s">
        <v>1762</v>
      </c>
      <c r="BG63" s="157" t="s">
        <v>2414</v>
      </c>
      <c r="BH63" s="157" t="s">
        <v>1730</v>
      </c>
      <c r="BI63" s="162">
        <v>525</v>
      </c>
      <c r="BJ63" s="30">
        <f t="shared" si="10"/>
        <v>6.4648006994298662E-3</v>
      </c>
      <c r="BK63" s="30">
        <f t="shared" si="18"/>
        <v>0.76277259909615935</v>
      </c>
      <c r="BM63" s="156">
        <v>43</v>
      </c>
      <c r="BN63" s="157" t="s">
        <v>1862</v>
      </c>
      <c r="BO63" s="157" t="s">
        <v>1844</v>
      </c>
      <c r="BP63" s="157" t="s">
        <v>2417</v>
      </c>
      <c r="BQ63" s="162">
        <v>170</v>
      </c>
      <c r="BR63" s="30">
        <f t="shared" si="11"/>
        <v>2.2600973171315376E-3</v>
      </c>
      <c r="BS63" s="30">
        <f t="shared" si="19"/>
        <v>0.97388922864207994</v>
      </c>
      <c r="BU63" s="156">
        <v>43</v>
      </c>
      <c r="BV63" s="157" t="s">
        <v>1970</v>
      </c>
      <c r="BW63" s="157" t="s">
        <v>2425</v>
      </c>
      <c r="BX63" s="157" t="s">
        <v>2420</v>
      </c>
      <c r="BY63" s="162">
        <v>331</v>
      </c>
      <c r="BZ63" s="30">
        <f t="shared" si="12"/>
        <v>3.8637981953377615E-3</v>
      </c>
      <c r="CA63" s="30">
        <f t="shared" si="20"/>
        <v>0.79242882323415065</v>
      </c>
    </row>
    <row r="64" spans="1:79" ht="18.75" customHeight="1">
      <c r="A64" s="156">
        <v>44</v>
      </c>
      <c r="B64" s="157" t="s">
        <v>1883</v>
      </c>
      <c r="C64" s="157" t="s">
        <v>1883</v>
      </c>
      <c r="D64" s="157" t="s">
        <v>2420</v>
      </c>
      <c r="E64" s="163">
        <v>2817</v>
      </c>
      <c r="F64" s="158">
        <f t="shared" si="1"/>
        <v>3.9262473187368554E-3</v>
      </c>
      <c r="G64" s="158">
        <f t="shared" si="2"/>
        <v>0.59600350672284486</v>
      </c>
      <c r="H64" s="11"/>
      <c r="I64" s="156">
        <v>44</v>
      </c>
      <c r="J64" s="157" t="s">
        <v>2214</v>
      </c>
      <c r="K64" s="157" t="s">
        <v>1467</v>
      </c>
      <c r="L64" s="157" t="s">
        <v>1465</v>
      </c>
      <c r="M64" s="162">
        <v>344</v>
      </c>
      <c r="N64" s="110">
        <f t="shared" si="3"/>
        <v>1.265059354819729E-3</v>
      </c>
      <c r="O64" s="110">
        <f t="shared" si="13"/>
        <v>0.98347332342860516</v>
      </c>
      <c r="P64" s="4"/>
      <c r="Q64" s="156">
        <v>44</v>
      </c>
      <c r="R64" s="157" t="s">
        <v>1740</v>
      </c>
      <c r="S64" s="157" t="s">
        <v>2399</v>
      </c>
      <c r="T64" s="157" t="s">
        <v>2397</v>
      </c>
      <c r="U64" s="162">
        <v>288</v>
      </c>
      <c r="V64" s="110">
        <f t="shared" si="4"/>
        <v>4.7244094488188976E-3</v>
      </c>
      <c r="W64" s="110">
        <f t="shared" si="21"/>
        <v>0.89990157480314958</v>
      </c>
      <c r="Y64" s="156">
        <v>44</v>
      </c>
      <c r="Z64" s="157" t="s">
        <v>2269</v>
      </c>
      <c r="AA64" s="157" t="s">
        <v>2400</v>
      </c>
      <c r="AB64" s="157" t="s">
        <v>1555</v>
      </c>
      <c r="AC64" s="162">
        <v>186</v>
      </c>
      <c r="AD64" s="30">
        <f t="shared" si="6"/>
        <v>5.9474323719383515E-3</v>
      </c>
      <c r="AE64" s="30">
        <f t="shared" si="14"/>
        <v>0.85975570761655051</v>
      </c>
      <c r="AO64" s="156">
        <v>44</v>
      </c>
      <c r="AP64" s="157" t="s">
        <v>1642</v>
      </c>
      <c r="AQ64" s="157" t="s">
        <v>1621</v>
      </c>
      <c r="AR64" s="157" t="s">
        <v>1618</v>
      </c>
      <c r="AS64" s="162">
        <v>85</v>
      </c>
      <c r="AT64" s="30">
        <f t="shared" si="8"/>
        <v>2.4740947723832811E-3</v>
      </c>
      <c r="AU64" s="30">
        <f t="shared" si="16"/>
        <v>0.93800209570380688</v>
      </c>
      <c r="AW64" s="156">
        <v>44</v>
      </c>
      <c r="AX64" s="157" t="s">
        <v>1720</v>
      </c>
      <c r="AY64" s="157" t="s">
        <v>1674</v>
      </c>
      <c r="AZ64" s="157" t="s">
        <v>2409</v>
      </c>
      <c r="BA64" s="162">
        <v>211</v>
      </c>
      <c r="BB64" s="30">
        <f t="shared" si="9"/>
        <v>3.317870901800456E-3</v>
      </c>
      <c r="BC64" s="30">
        <f t="shared" si="17"/>
        <v>0.87396807925151343</v>
      </c>
      <c r="BE64" s="156">
        <v>44</v>
      </c>
      <c r="BF64" s="157" t="s">
        <v>2154</v>
      </c>
      <c r="BG64" s="157" t="s">
        <v>1745</v>
      </c>
      <c r="BH64" s="157" t="s">
        <v>1730</v>
      </c>
      <c r="BI64" s="162">
        <v>503</v>
      </c>
      <c r="BJ64" s="30">
        <f t="shared" si="10"/>
        <v>6.1938947653585198E-3</v>
      </c>
      <c r="BK64" s="30">
        <f t="shared" si="18"/>
        <v>0.76896649386151783</v>
      </c>
      <c r="BM64" s="156">
        <v>44</v>
      </c>
      <c r="BN64" s="157" t="s">
        <v>2232</v>
      </c>
      <c r="BO64" s="157" t="s">
        <v>2418</v>
      </c>
      <c r="BP64" s="157" t="s">
        <v>2417</v>
      </c>
      <c r="BQ64" s="162">
        <v>160</v>
      </c>
      <c r="BR64" s="30">
        <f t="shared" si="11"/>
        <v>2.1271504161238003E-3</v>
      </c>
      <c r="BS64" s="30">
        <f t="shared" si="19"/>
        <v>0.97601637905820371</v>
      </c>
      <c r="BU64" s="156">
        <v>44</v>
      </c>
      <c r="BV64" s="157" t="s">
        <v>1545</v>
      </c>
      <c r="BW64" s="157" t="s">
        <v>2421</v>
      </c>
      <c r="BX64" s="157" t="s">
        <v>2420</v>
      </c>
      <c r="BY64" s="162">
        <v>330</v>
      </c>
      <c r="BZ64" s="30">
        <f t="shared" si="12"/>
        <v>3.8521250890074356E-3</v>
      </c>
      <c r="CA64" s="30">
        <f t="shared" si="20"/>
        <v>0.7962809483231581</v>
      </c>
    </row>
    <row r="65" spans="1:79" ht="18.75" customHeight="1">
      <c r="A65" s="156">
        <v>45</v>
      </c>
      <c r="B65" s="157" t="s">
        <v>2038</v>
      </c>
      <c r="C65" s="157" t="s">
        <v>2410</v>
      </c>
      <c r="D65" s="157" t="s">
        <v>2409</v>
      </c>
      <c r="E65" s="163">
        <v>2802</v>
      </c>
      <c r="F65" s="158">
        <f t="shared" si="1"/>
        <v>3.9053407834933147E-3</v>
      </c>
      <c r="G65" s="158">
        <f t="shared" si="2"/>
        <v>0.59990884750633822</v>
      </c>
      <c r="H65" s="11"/>
      <c r="I65" s="156">
        <v>45</v>
      </c>
      <c r="J65" s="157" t="s">
        <v>1485</v>
      </c>
      <c r="K65" s="157" t="s">
        <v>2395</v>
      </c>
      <c r="L65" s="157" t="s">
        <v>1465</v>
      </c>
      <c r="M65" s="162">
        <v>326</v>
      </c>
      <c r="N65" s="110">
        <f t="shared" si="3"/>
        <v>1.1988643885791619E-3</v>
      </c>
      <c r="O65" s="110">
        <f t="shared" si="13"/>
        <v>0.98467218781718435</v>
      </c>
      <c r="P65" s="4"/>
      <c r="Q65" s="156">
        <v>45</v>
      </c>
      <c r="R65" s="157" t="s">
        <v>2015</v>
      </c>
      <c r="S65" s="157" t="s">
        <v>1736</v>
      </c>
      <c r="T65" s="157" t="s">
        <v>2397</v>
      </c>
      <c r="U65" s="162">
        <v>286</v>
      </c>
      <c r="V65" s="110">
        <f t="shared" si="4"/>
        <v>4.6916010498687663E-3</v>
      </c>
      <c r="W65" s="110">
        <f t="shared" si="21"/>
        <v>0.90459317585301835</v>
      </c>
      <c r="Y65" s="156">
        <v>45</v>
      </c>
      <c r="Z65" s="157" t="s">
        <v>1579</v>
      </c>
      <c r="AA65" s="157" t="s">
        <v>2402</v>
      </c>
      <c r="AB65" s="157" t="s">
        <v>1555</v>
      </c>
      <c r="AC65" s="162">
        <v>182</v>
      </c>
      <c r="AD65" s="30">
        <f t="shared" si="6"/>
        <v>5.8195306004988172E-3</v>
      </c>
      <c r="AE65" s="30">
        <f t="shared" si="14"/>
        <v>0.86557523821704929</v>
      </c>
      <c r="AO65" s="156">
        <v>45</v>
      </c>
      <c r="AP65" s="157" t="s">
        <v>1622</v>
      </c>
      <c r="AQ65" s="157" t="s">
        <v>2405</v>
      </c>
      <c r="AR65" s="157" t="s">
        <v>1618</v>
      </c>
      <c r="AS65" s="162">
        <v>83</v>
      </c>
      <c r="AT65" s="30">
        <f t="shared" si="8"/>
        <v>2.4158807777389683E-3</v>
      </c>
      <c r="AU65" s="30">
        <f t="shared" si="16"/>
        <v>0.9404179764815459</v>
      </c>
      <c r="AW65" s="156">
        <v>45</v>
      </c>
      <c r="AX65" s="157" t="s">
        <v>1671</v>
      </c>
      <c r="AY65" s="157" t="s">
        <v>1672</v>
      </c>
      <c r="AZ65" s="157" t="s">
        <v>2409</v>
      </c>
      <c r="BA65" s="162">
        <v>206</v>
      </c>
      <c r="BB65" s="30">
        <f t="shared" si="9"/>
        <v>3.2392483685824355E-3</v>
      </c>
      <c r="BC65" s="30">
        <f t="shared" si="17"/>
        <v>0.8772073276200959</v>
      </c>
      <c r="BE65" s="156">
        <v>45</v>
      </c>
      <c r="BF65" s="157" t="s">
        <v>1777</v>
      </c>
      <c r="BG65" s="157" t="s">
        <v>1750</v>
      </c>
      <c r="BH65" s="157" t="s">
        <v>1730</v>
      </c>
      <c r="BI65" s="162">
        <v>469</v>
      </c>
      <c r="BJ65" s="30">
        <f t="shared" si="10"/>
        <v>5.7752219581573474E-3</v>
      </c>
      <c r="BK65" s="30">
        <f t="shared" si="18"/>
        <v>0.77474171581967521</v>
      </c>
      <c r="BM65" s="156">
        <v>45</v>
      </c>
      <c r="BN65" s="157" t="s">
        <v>1863</v>
      </c>
      <c r="BO65" s="157" t="s">
        <v>1840</v>
      </c>
      <c r="BP65" s="157" t="s">
        <v>2417</v>
      </c>
      <c r="BQ65" s="162">
        <v>150</v>
      </c>
      <c r="BR65" s="30">
        <f t="shared" si="11"/>
        <v>1.9942035151160626E-3</v>
      </c>
      <c r="BS65" s="30">
        <f t="shared" si="19"/>
        <v>0.97801058257331974</v>
      </c>
      <c r="BU65" s="156">
        <v>45</v>
      </c>
      <c r="BV65" s="157" t="s">
        <v>2276</v>
      </c>
      <c r="BW65" s="157" t="s">
        <v>2422</v>
      </c>
      <c r="BX65" s="157" t="s">
        <v>2420</v>
      </c>
      <c r="BY65" s="162">
        <v>320</v>
      </c>
      <c r="BZ65" s="30">
        <f t="shared" si="12"/>
        <v>3.7353940257041801E-3</v>
      </c>
      <c r="CA65" s="30">
        <f t="shared" si="20"/>
        <v>0.80001634234886232</v>
      </c>
    </row>
    <row r="66" spans="1:79" ht="18.75" customHeight="1">
      <c r="A66" s="156">
        <v>46</v>
      </c>
      <c r="B66" s="157" t="s">
        <v>1842</v>
      </c>
      <c r="C66" s="157" t="s">
        <v>1842</v>
      </c>
      <c r="D66" s="157" t="s">
        <v>2417</v>
      </c>
      <c r="E66" s="163">
        <v>2766</v>
      </c>
      <c r="F66" s="158">
        <f t="shared" si="1"/>
        <v>3.8551650989088184E-3</v>
      </c>
      <c r="G66" s="158">
        <f t="shared" si="2"/>
        <v>0.60376401260524704</v>
      </c>
      <c r="H66" s="11"/>
      <c r="I66" s="156">
        <v>46</v>
      </c>
      <c r="J66" s="157" t="s">
        <v>1469</v>
      </c>
      <c r="K66" s="157" t="s">
        <v>1467</v>
      </c>
      <c r="L66" s="157" t="s">
        <v>1465</v>
      </c>
      <c r="M66" s="162">
        <v>304</v>
      </c>
      <c r="N66" s="110">
        <f t="shared" si="3"/>
        <v>1.1179594298406908E-3</v>
      </c>
      <c r="O66" s="110">
        <f t="shared" si="13"/>
        <v>0.98579014724702507</v>
      </c>
      <c r="P66" s="4"/>
      <c r="Q66" s="156">
        <v>46</v>
      </c>
      <c r="R66" s="157" t="s">
        <v>1501</v>
      </c>
      <c r="S66" s="157" t="s">
        <v>2398</v>
      </c>
      <c r="T66" s="157" t="s">
        <v>2397</v>
      </c>
      <c r="U66" s="162">
        <v>277</v>
      </c>
      <c r="V66" s="110">
        <f t="shared" si="4"/>
        <v>4.5439632545931762E-3</v>
      </c>
      <c r="W66" s="110">
        <f t="shared" si="21"/>
        <v>0.90913713910761151</v>
      </c>
      <c r="Y66" s="156">
        <v>46</v>
      </c>
      <c r="Z66" s="157" t="s">
        <v>1565</v>
      </c>
      <c r="AA66" s="157" t="s">
        <v>1554</v>
      </c>
      <c r="AB66" s="157" t="s">
        <v>1555</v>
      </c>
      <c r="AC66" s="162">
        <v>171</v>
      </c>
      <c r="AD66" s="30">
        <f t="shared" si="6"/>
        <v>5.4678007290400975E-3</v>
      </c>
      <c r="AE66" s="30">
        <f t="shared" si="14"/>
        <v>0.87104303894608937</v>
      </c>
      <c r="AO66" s="156">
        <v>46</v>
      </c>
      <c r="AP66" s="157" t="s">
        <v>2202</v>
      </c>
      <c r="AQ66" s="157" t="s">
        <v>1621</v>
      </c>
      <c r="AR66" s="157" t="s">
        <v>1618</v>
      </c>
      <c r="AS66" s="162">
        <v>83</v>
      </c>
      <c r="AT66" s="30">
        <f t="shared" si="8"/>
        <v>2.4158807777389683E-3</v>
      </c>
      <c r="AU66" s="30">
        <f t="shared" si="16"/>
        <v>0.94283385725928492</v>
      </c>
      <c r="AW66" s="156">
        <v>46</v>
      </c>
      <c r="AX66" s="157" t="s">
        <v>1696</v>
      </c>
      <c r="AY66" s="157" t="s">
        <v>1678</v>
      </c>
      <c r="AZ66" s="157" t="s">
        <v>2409</v>
      </c>
      <c r="BA66" s="162">
        <v>199</v>
      </c>
      <c r="BB66" s="30">
        <f t="shared" si="9"/>
        <v>3.1291768220772075E-3</v>
      </c>
      <c r="BC66" s="30">
        <f t="shared" si="17"/>
        <v>0.88033650444217315</v>
      </c>
      <c r="BE66" s="156">
        <v>46</v>
      </c>
      <c r="BF66" s="157" t="s">
        <v>2255</v>
      </c>
      <c r="BG66" s="157" t="s">
        <v>1752</v>
      </c>
      <c r="BH66" s="157" t="s">
        <v>1730</v>
      </c>
      <c r="BI66" s="162">
        <v>462</v>
      </c>
      <c r="BJ66" s="30">
        <f t="shared" si="10"/>
        <v>5.6890246154982825E-3</v>
      </c>
      <c r="BK66" s="30">
        <f t="shared" si="18"/>
        <v>0.78043074043517346</v>
      </c>
      <c r="BM66" s="156">
        <v>46</v>
      </c>
      <c r="BN66" s="157" t="s">
        <v>1837</v>
      </c>
      <c r="BO66" s="157" t="s">
        <v>2419</v>
      </c>
      <c r="BP66" s="157" t="s">
        <v>2417</v>
      </c>
      <c r="BQ66" s="162">
        <v>139</v>
      </c>
      <c r="BR66" s="30">
        <f t="shared" si="11"/>
        <v>1.8479619240075514E-3</v>
      </c>
      <c r="BS66" s="30">
        <f t="shared" si="19"/>
        <v>0.97985854449732734</v>
      </c>
      <c r="BU66" s="156">
        <v>46</v>
      </c>
      <c r="BV66" s="157" t="s">
        <v>1972</v>
      </c>
      <c r="BW66" s="157" t="s">
        <v>2423</v>
      </c>
      <c r="BX66" s="157" t="s">
        <v>2420</v>
      </c>
      <c r="BY66" s="162">
        <v>314</v>
      </c>
      <c r="BZ66" s="30">
        <f t="shared" si="12"/>
        <v>3.6653553877222266E-3</v>
      </c>
      <c r="CA66" s="30">
        <f t="shared" si="20"/>
        <v>0.8036816977365846</v>
      </c>
    </row>
    <row r="67" spans="1:79" ht="18.75" customHeight="1">
      <c r="A67" s="156">
        <v>47</v>
      </c>
      <c r="B67" s="157" t="s">
        <v>1752</v>
      </c>
      <c r="C67" s="157" t="s">
        <v>1752</v>
      </c>
      <c r="D67" s="157" t="s">
        <v>1730</v>
      </c>
      <c r="E67" s="163">
        <v>2759</v>
      </c>
      <c r="F67" s="158">
        <f t="shared" si="1"/>
        <v>3.845408715795166E-3</v>
      </c>
      <c r="G67" s="158">
        <f t="shared" si="2"/>
        <v>0.60760942132104223</v>
      </c>
      <c r="H67" s="11"/>
      <c r="I67" s="156">
        <v>47</v>
      </c>
      <c r="J67" s="157" t="s">
        <v>1497</v>
      </c>
      <c r="K67" s="157" t="s">
        <v>2393</v>
      </c>
      <c r="L67" s="157" t="s">
        <v>1465</v>
      </c>
      <c r="M67" s="162">
        <v>288</v>
      </c>
      <c r="N67" s="110">
        <f t="shared" si="3"/>
        <v>1.0591194598490756E-3</v>
      </c>
      <c r="O67" s="110">
        <f t="shared" si="13"/>
        <v>0.98684926670687412</v>
      </c>
      <c r="P67" s="4"/>
      <c r="Q67" s="156">
        <v>47</v>
      </c>
      <c r="R67" s="157" t="s">
        <v>2225</v>
      </c>
      <c r="S67" s="157" t="s">
        <v>1736</v>
      </c>
      <c r="T67" s="157" t="s">
        <v>2397</v>
      </c>
      <c r="U67" s="162">
        <v>275</v>
      </c>
      <c r="V67" s="110">
        <f t="shared" si="4"/>
        <v>4.511154855643045E-3</v>
      </c>
      <c r="W67" s="110">
        <f t="shared" si="21"/>
        <v>0.91364829396325453</v>
      </c>
      <c r="Y67" s="156">
        <v>47</v>
      </c>
      <c r="Z67" s="157" t="s">
        <v>2083</v>
      </c>
      <c r="AA67" s="157" t="s">
        <v>2402</v>
      </c>
      <c r="AB67" s="157" t="s">
        <v>1555</v>
      </c>
      <c r="AC67" s="162">
        <v>165</v>
      </c>
      <c r="AD67" s="30">
        <f t="shared" si="6"/>
        <v>5.2759480718807955E-3</v>
      </c>
      <c r="AE67" s="30">
        <f t="shared" si="14"/>
        <v>0.87631898701797017</v>
      </c>
      <c r="AO67" s="156">
        <v>47</v>
      </c>
      <c r="AP67" s="157" t="s">
        <v>2181</v>
      </c>
      <c r="AQ67" s="157" t="s">
        <v>2405</v>
      </c>
      <c r="AR67" s="157" t="s">
        <v>1618</v>
      </c>
      <c r="AS67" s="162">
        <v>82</v>
      </c>
      <c r="AT67" s="30">
        <f t="shared" si="8"/>
        <v>2.3867737804168124E-3</v>
      </c>
      <c r="AU67" s="30">
        <f t="shared" si="16"/>
        <v>0.94522063103970178</v>
      </c>
      <c r="AW67" s="156">
        <v>47</v>
      </c>
      <c r="AX67" s="157" t="s">
        <v>1694</v>
      </c>
      <c r="AY67" s="157" t="s">
        <v>2408</v>
      </c>
      <c r="AZ67" s="157" t="s">
        <v>2409</v>
      </c>
      <c r="BA67" s="162">
        <v>194</v>
      </c>
      <c r="BB67" s="30">
        <f t="shared" si="9"/>
        <v>3.050554288859187E-3</v>
      </c>
      <c r="BC67" s="30">
        <f t="shared" si="17"/>
        <v>0.88338705873103229</v>
      </c>
      <c r="BE67" s="156">
        <v>47</v>
      </c>
      <c r="BF67" s="157" t="s">
        <v>1771</v>
      </c>
      <c r="BG67" s="157" t="s">
        <v>2413</v>
      </c>
      <c r="BH67" s="157" t="s">
        <v>1730</v>
      </c>
      <c r="BI67" s="162">
        <v>459</v>
      </c>
      <c r="BJ67" s="30">
        <f t="shared" si="10"/>
        <v>5.6520828972158261E-3</v>
      </c>
      <c r="BK67" s="30">
        <f t="shared" si="18"/>
        <v>0.78608282333238932</v>
      </c>
      <c r="BM67" s="156">
        <v>47</v>
      </c>
      <c r="BN67" s="157" t="s">
        <v>2302</v>
      </c>
      <c r="BO67" s="157" t="s">
        <v>1842</v>
      </c>
      <c r="BP67" s="157" t="s">
        <v>2417</v>
      </c>
      <c r="BQ67" s="162">
        <v>115</v>
      </c>
      <c r="BR67" s="30">
        <f t="shared" si="11"/>
        <v>1.5288893615889813E-3</v>
      </c>
      <c r="BS67" s="30">
        <f t="shared" si="19"/>
        <v>0.98138743385891636</v>
      </c>
      <c r="BU67" s="156">
        <v>47</v>
      </c>
      <c r="BV67" s="157" t="s">
        <v>1903</v>
      </c>
      <c r="BW67" s="157" t="s">
        <v>2425</v>
      </c>
      <c r="BX67" s="157" t="s">
        <v>2420</v>
      </c>
      <c r="BY67" s="162">
        <v>311</v>
      </c>
      <c r="BZ67" s="30">
        <f t="shared" si="12"/>
        <v>3.6303360687312499E-3</v>
      </c>
      <c r="CA67" s="30">
        <f t="shared" si="20"/>
        <v>0.8073120338053158</v>
      </c>
    </row>
    <row r="68" spans="1:79" ht="18.75" customHeight="1">
      <c r="A68" s="156">
        <v>48</v>
      </c>
      <c r="B68" s="157" t="s">
        <v>2012</v>
      </c>
      <c r="C68" s="157" t="s">
        <v>2398</v>
      </c>
      <c r="D68" s="157" t="s">
        <v>2397</v>
      </c>
      <c r="E68" s="163">
        <v>2622</v>
      </c>
      <c r="F68" s="158">
        <f t="shared" si="1"/>
        <v>3.6544623605708321E-3</v>
      </c>
      <c r="G68" s="158">
        <f t="shared" si="2"/>
        <v>0.61126388368161311</v>
      </c>
      <c r="H68" s="11"/>
      <c r="I68" s="156">
        <v>48</v>
      </c>
      <c r="J68" s="157" t="s">
        <v>2273</v>
      </c>
      <c r="K68" s="157" t="s">
        <v>1467</v>
      </c>
      <c r="L68" s="157" t="s">
        <v>1465</v>
      </c>
      <c r="M68" s="162">
        <v>266</v>
      </c>
      <c r="N68" s="110">
        <f t="shared" si="3"/>
        <v>9.7821450111060444E-4</v>
      </c>
      <c r="O68" s="110">
        <f t="shared" si="13"/>
        <v>0.98782748120798469</v>
      </c>
      <c r="P68" s="4"/>
      <c r="Q68" s="156">
        <v>48</v>
      </c>
      <c r="R68" s="157" t="s">
        <v>2222</v>
      </c>
      <c r="S68" s="157" t="s">
        <v>1731</v>
      </c>
      <c r="T68" s="157" t="s">
        <v>2397</v>
      </c>
      <c r="U68" s="162">
        <v>272</v>
      </c>
      <c r="V68" s="110">
        <f t="shared" si="4"/>
        <v>4.4619422572178477E-3</v>
      </c>
      <c r="W68" s="110">
        <f t="shared" si="21"/>
        <v>0.91811023622047239</v>
      </c>
      <c r="Y68" s="156">
        <v>48</v>
      </c>
      <c r="Z68" s="157" t="s">
        <v>1600</v>
      </c>
      <c r="AA68" s="157" t="s">
        <v>2391</v>
      </c>
      <c r="AB68" s="157" t="s">
        <v>1555</v>
      </c>
      <c r="AC68" s="162">
        <v>160</v>
      </c>
      <c r="AD68" s="30">
        <f t="shared" si="6"/>
        <v>5.1160708575813778E-3</v>
      </c>
      <c r="AE68" s="30">
        <f t="shared" si="14"/>
        <v>0.88143505787555154</v>
      </c>
      <c r="AO68" s="156">
        <v>48</v>
      </c>
      <c r="AP68" s="157" t="s">
        <v>2190</v>
      </c>
      <c r="AQ68" s="157" t="s">
        <v>1621</v>
      </c>
      <c r="AR68" s="157" t="s">
        <v>1618</v>
      </c>
      <c r="AS68" s="162">
        <v>80</v>
      </c>
      <c r="AT68" s="30">
        <f t="shared" si="8"/>
        <v>2.3285597857724996E-3</v>
      </c>
      <c r="AU68" s="30">
        <f t="shared" si="16"/>
        <v>0.94754919082547429</v>
      </c>
      <c r="AW68" s="156">
        <v>48</v>
      </c>
      <c r="AX68" s="157" t="s">
        <v>1721</v>
      </c>
      <c r="AY68" s="157" t="s">
        <v>1678</v>
      </c>
      <c r="AZ68" s="157" t="s">
        <v>2409</v>
      </c>
      <c r="BA68" s="162">
        <v>192</v>
      </c>
      <c r="BB68" s="30">
        <f t="shared" si="9"/>
        <v>3.0191052755719791E-3</v>
      </c>
      <c r="BC68" s="30">
        <f t="shared" si="17"/>
        <v>0.88640616400660432</v>
      </c>
      <c r="BE68" s="156">
        <v>48</v>
      </c>
      <c r="BF68" s="157" t="s">
        <v>2082</v>
      </c>
      <c r="BG68" s="157" t="s">
        <v>2413</v>
      </c>
      <c r="BH68" s="157" t="s">
        <v>1730</v>
      </c>
      <c r="BI68" s="162">
        <v>441</v>
      </c>
      <c r="BJ68" s="30">
        <f t="shared" si="10"/>
        <v>5.430432587521088E-3</v>
      </c>
      <c r="BK68" s="30">
        <f t="shared" si="18"/>
        <v>0.7915132559199104</v>
      </c>
      <c r="BM68" s="156">
        <v>48</v>
      </c>
      <c r="BN68" s="157" t="s">
        <v>2051</v>
      </c>
      <c r="BO68" s="157" t="s">
        <v>1844</v>
      </c>
      <c r="BP68" s="157" t="s">
        <v>2417</v>
      </c>
      <c r="BQ68" s="162">
        <v>110</v>
      </c>
      <c r="BR68" s="30">
        <f t="shared" si="11"/>
        <v>1.4624159110851126E-3</v>
      </c>
      <c r="BS68" s="30">
        <f t="shared" si="19"/>
        <v>0.98284984977000145</v>
      </c>
      <c r="BU68" s="156">
        <v>48</v>
      </c>
      <c r="BV68" s="157" t="s">
        <v>2251</v>
      </c>
      <c r="BW68" s="157" t="s">
        <v>1885</v>
      </c>
      <c r="BX68" s="157" t="s">
        <v>2420</v>
      </c>
      <c r="BY68" s="162">
        <v>309</v>
      </c>
      <c r="BZ68" s="30">
        <f t="shared" si="12"/>
        <v>3.6069898560705991E-3</v>
      </c>
      <c r="CA68" s="30">
        <f t="shared" si="20"/>
        <v>0.81091902366138635</v>
      </c>
    </row>
    <row r="69" spans="1:79" ht="18.75" customHeight="1">
      <c r="A69" s="156">
        <v>49</v>
      </c>
      <c r="B69" s="157" t="s">
        <v>1511</v>
      </c>
      <c r="C69" s="157" t="s">
        <v>2395</v>
      </c>
      <c r="D69" s="157" t="s">
        <v>1465</v>
      </c>
      <c r="E69" s="163">
        <v>2572</v>
      </c>
      <c r="F69" s="158">
        <f t="shared" si="1"/>
        <v>3.5847739097590314E-3</v>
      </c>
      <c r="G69" s="158">
        <f t="shared" si="2"/>
        <v>0.61484865759137208</v>
      </c>
      <c r="H69" s="11"/>
      <c r="I69" s="156">
        <v>49</v>
      </c>
      <c r="J69" s="157" t="s">
        <v>1500</v>
      </c>
      <c r="K69" s="157" t="s">
        <v>1467</v>
      </c>
      <c r="L69" s="157" t="s">
        <v>1465</v>
      </c>
      <c r="M69" s="162">
        <v>256</v>
      </c>
      <c r="N69" s="110">
        <f t="shared" si="3"/>
        <v>9.4143951986584489E-4</v>
      </c>
      <c r="O69" s="110">
        <f t="shared" si="13"/>
        <v>0.9887689207278505</v>
      </c>
      <c r="P69" s="4"/>
      <c r="Q69" s="156">
        <v>49</v>
      </c>
      <c r="R69" s="157" t="s">
        <v>2145</v>
      </c>
      <c r="S69" s="157" t="s">
        <v>1736</v>
      </c>
      <c r="T69" s="157" t="s">
        <v>2397</v>
      </c>
      <c r="U69" s="162">
        <v>264</v>
      </c>
      <c r="V69" s="110">
        <f t="shared" si="4"/>
        <v>4.3307086614173228E-3</v>
      </c>
      <c r="W69" s="110">
        <f t="shared" si="21"/>
        <v>0.92244094488188966</v>
      </c>
      <c r="Y69" s="156">
        <v>49</v>
      </c>
      <c r="Z69" s="157" t="s">
        <v>1605</v>
      </c>
      <c r="AA69" s="157" t="s">
        <v>2391</v>
      </c>
      <c r="AB69" s="157" t="s">
        <v>1555</v>
      </c>
      <c r="AC69" s="162">
        <v>160</v>
      </c>
      <c r="AD69" s="30">
        <f t="shared" si="6"/>
        <v>5.1160708575813778E-3</v>
      </c>
      <c r="AE69" s="30">
        <f t="shared" si="14"/>
        <v>0.88655112873313291</v>
      </c>
      <c r="AO69" s="156">
        <v>49</v>
      </c>
      <c r="AP69" s="157" t="s">
        <v>1651</v>
      </c>
      <c r="AQ69" s="157" t="s">
        <v>2406</v>
      </c>
      <c r="AR69" s="157" t="s">
        <v>1618</v>
      </c>
      <c r="AS69" s="162">
        <v>79</v>
      </c>
      <c r="AT69" s="30">
        <f t="shared" si="8"/>
        <v>2.2994527884503436E-3</v>
      </c>
      <c r="AU69" s="30">
        <f t="shared" si="16"/>
        <v>0.94984864361392463</v>
      </c>
      <c r="AW69" s="156">
        <v>49</v>
      </c>
      <c r="AX69" s="157" t="s">
        <v>1711</v>
      </c>
      <c r="AY69" s="157" t="s">
        <v>2411</v>
      </c>
      <c r="AZ69" s="157" t="s">
        <v>2409</v>
      </c>
      <c r="BA69" s="162">
        <v>186</v>
      </c>
      <c r="BB69" s="30">
        <f t="shared" si="9"/>
        <v>2.9247582357103544E-3</v>
      </c>
      <c r="BC69" s="30">
        <f t="shared" si="17"/>
        <v>0.88933092224231469</v>
      </c>
      <c r="BE69" s="156">
        <v>49</v>
      </c>
      <c r="BF69" s="157" t="s">
        <v>2134</v>
      </c>
      <c r="BG69" s="157" t="s">
        <v>2412</v>
      </c>
      <c r="BH69" s="157" t="s">
        <v>1730</v>
      </c>
      <c r="BI69" s="162">
        <v>434</v>
      </c>
      <c r="BJ69" s="30">
        <f t="shared" si="10"/>
        <v>5.3442352448620223E-3</v>
      </c>
      <c r="BK69" s="30">
        <f t="shared" si="18"/>
        <v>0.79685749116477245</v>
      </c>
      <c r="BM69" s="156">
        <v>49</v>
      </c>
      <c r="BN69" s="157" t="s">
        <v>1850</v>
      </c>
      <c r="BO69" s="157" t="s">
        <v>1844</v>
      </c>
      <c r="BP69" s="157" t="s">
        <v>2417</v>
      </c>
      <c r="BQ69" s="162">
        <v>107</v>
      </c>
      <c r="BR69" s="30">
        <f t="shared" si="11"/>
        <v>1.4225318407827914E-3</v>
      </c>
      <c r="BS69" s="30">
        <f t="shared" si="19"/>
        <v>0.98427238161078423</v>
      </c>
      <c r="BU69" s="156">
        <v>49</v>
      </c>
      <c r="BV69" s="157" t="s">
        <v>1952</v>
      </c>
      <c r="BW69" s="157" t="s">
        <v>1888</v>
      </c>
      <c r="BX69" s="157" t="s">
        <v>2420</v>
      </c>
      <c r="BY69" s="162">
        <v>298</v>
      </c>
      <c r="BZ69" s="30">
        <f t="shared" si="12"/>
        <v>3.4785856864370177E-3</v>
      </c>
      <c r="CA69" s="30">
        <f t="shared" si="20"/>
        <v>0.81439760934782335</v>
      </c>
    </row>
    <row r="70" spans="1:79" ht="18.75" customHeight="1">
      <c r="A70" s="156">
        <v>50</v>
      </c>
      <c r="B70" s="157" t="s">
        <v>2167</v>
      </c>
      <c r="C70" s="157" t="s">
        <v>2403</v>
      </c>
      <c r="D70" s="157" t="s">
        <v>1607</v>
      </c>
      <c r="E70" s="163">
        <v>2424</v>
      </c>
      <c r="F70" s="158">
        <f t="shared" si="1"/>
        <v>3.378496095356101E-3</v>
      </c>
      <c r="G70" s="158">
        <f t="shared" si="2"/>
        <v>0.6182271536867282</v>
      </c>
      <c r="H70" s="11"/>
      <c r="I70" s="156">
        <v>50</v>
      </c>
      <c r="J70" s="157" t="s">
        <v>1515</v>
      </c>
      <c r="K70" s="157" t="s">
        <v>1467</v>
      </c>
      <c r="L70" s="157" t="s">
        <v>1465</v>
      </c>
      <c r="M70" s="162">
        <v>227</v>
      </c>
      <c r="N70" s="110">
        <f t="shared" si="3"/>
        <v>8.3479207425604218E-4</v>
      </c>
      <c r="O70" s="110">
        <f t="shared" si="13"/>
        <v>0.98960371280210657</v>
      </c>
      <c r="P70" s="4"/>
      <c r="Q70" s="156">
        <v>50</v>
      </c>
      <c r="R70" s="157" t="s">
        <v>2088</v>
      </c>
      <c r="S70" s="157" t="s">
        <v>2398</v>
      </c>
      <c r="T70" s="157" t="s">
        <v>2397</v>
      </c>
      <c r="U70" s="162">
        <v>262</v>
      </c>
      <c r="V70" s="110">
        <f t="shared" si="4"/>
        <v>4.2979002624671915E-3</v>
      </c>
      <c r="W70" s="110">
        <f t="shared" si="21"/>
        <v>0.92673884514435689</v>
      </c>
      <c r="Y70" s="156">
        <v>50</v>
      </c>
      <c r="Z70" s="157" t="s">
        <v>1582</v>
      </c>
      <c r="AA70" s="157" t="s">
        <v>2402</v>
      </c>
      <c r="AB70" s="157" t="s">
        <v>1555</v>
      </c>
      <c r="AC70" s="162">
        <v>159</v>
      </c>
      <c r="AD70" s="30">
        <f t="shared" si="6"/>
        <v>5.0840954147214935E-3</v>
      </c>
      <c r="AE70" s="30">
        <f t="shared" si="14"/>
        <v>0.89163522414785445</v>
      </c>
      <c r="AO70" s="156">
        <v>50</v>
      </c>
      <c r="AP70" s="157" t="s">
        <v>1668</v>
      </c>
      <c r="AQ70" s="157" t="s">
        <v>2406</v>
      </c>
      <c r="AR70" s="157" t="s">
        <v>1618</v>
      </c>
      <c r="AS70" s="162">
        <v>76</v>
      </c>
      <c r="AT70" s="30">
        <f t="shared" si="8"/>
        <v>2.2121317964838745E-3</v>
      </c>
      <c r="AU70" s="30">
        <f t="shared" si="16"/>
        <v>0.95206077541040846</v>
      </c>
      <c r="AW70" s="156">
        <v>50</v>
      </c>
      <c r="AX70" s="157" t="s">
        <v>1707</v>
      </c>
      <c r="AY70" s="157" t="s">
        <v>2408</v>
      </c>
      <c r="AZ70" s="157" t="s">
        <v>2409</v>
      </c>
      <c r="BA70" s="162">
        <v>183</v>
      </c>
      <c r="BB70" s="30">
        <f t="shared" si="9"/>
        <v>2.8775847157795423E-3</v>
      </c>
      <c r="BC70" s="30">
        <f t="shared" si="17"/>
        <v>0.89220850695809428</v>
      </c>
      <c r="BE70" s="156">
        <v>50</v>
      </c>
      <c r="BF70" s="157" t="s">
        <v>2182</v>
      </c>
      <c r="BG70" s="157" t="s">
        <v>1745</v>
      </c>
      <c r="BH70" s="157" t="s">
        <v>1730</v>
      </c>
      <c r="BI70" s="162">
        <v>413</v>
      </c>
      <c r="BJ70" s="30">
        <f t="shared" si="10"/>
        <v>5.0856432168848277E-3</v>
      </c>
      <c r="BK70" s="30">
        <f t="shared" si="18"/>
        <v>0.80194313438165732</v>
      </c>
      <c r="BM70" s="156">
        <v>50</v>
      </c>
      <c r="BN70" s="157" t="s">
        <v>1841</v>
      </c>
      <c r="BO70" s="157" t="s">
        <v>1842</v>
      </c>
      <c r="BP70" s="157" t="s">
        <v>2417</v>
      </c>
      <c r="BQ70" s="162">
        <v>95</v>
      </c>
      <c r="BR70" s="30">
        <f t="shared" si="11"/>
        <v>1.2629955595735063E-3</v>
      </c>
      <c r="BS70" s="30">
        <f t="shared" si="19"/>
        <v>0.98553537717035777</v>
      </c>
      <c r="BU70" s="156">
        <v>50</v>
      </c>
      <c r="BV70" s="157" t="s">
        <v>1947</v>
      </c>
      <c r="BW70" s="157" t="s">
        <v>1883</v>
      </c>
      <c r="BX70" s="157" t="s">
        <v>2420</v>
      </c>
      <c r="BY70" s="162">
        <v>297</v>
      </c>
      <c r="BZ70" s="30">
        <f t="shared" si="12"/>
        <v>3.4669125801066922E-3</v>
      </c>
      <c r="CA70" s="30">
        <f t="shared" si="20"/>
        <v>0.81786452192793002</v>
      </c>
    </row>
    <row r="71" spans="1:79" ht="18.75" customHeight="1">
      <c r="A71" s="156">
        <v>51</v>
      </c>
      <c r="B71" s="157" t="s">
        <v>1498</v>
      </c>
      <c r="C71" s="157" t="s">
        <v>2395</v>
      </c>
      <c r="D71" s="157" t="s">
        <v>1465</v>
      </c>
      <c r="E71" s="163">
        <v>2421</v>
      </c>
      <c r="F71" s="158">
        <f t="shared" si="1"/>
        <v>3.3743147883073931E-3</v>
      </c>
      <c r="G71" s="158">
        <f t="shared" si="2"/>
        <v>0.62160146847503561</v>
      </c>
      <c r="H71" s="11"/>
      <c r="I71" s="156">
        <v>51</v>
      </c>
      <c r="J71" s="157" t="s">
        <v>1489</v>
      </c>
      <c r="K71" s="157" t="s">
        <v>1467</v>
      </c>
      <c r="L71" s="157" t="s">
        <v>1465</v>
      </c>
      <c r="M71" s="162">
        <v>201</v>
      </c>
      <c r="N71" s="110">
        <f t="shared" si="3"/>
        <v>7.391771230196673E-4</v>
      </c>
      <c r="O71" s="110">
        <f t="shared" si="13"/>
        <v>0.9903428899251262</v>
      </c>
      <c r="P71" s="4"/>
      <c r="Q71" s="156">
        <v>51</v>
      </c>
      <c r="R71" s="157" t="s">
        <v>1499</v>
      </c>
      <c r="S71" s="157" t="s">
        <v>2398</v>
      </c>
      <c r="T71" s="157" t="s">
        <v>2397</v>
      </c>
      <c r="U71" s="162">
        <v>261</v>
      </c>
      <c r="V71" s="110">
        <f t="shared" si="4"/>
        <v>4.2814960629921264E-3</v>
      </c>
      <c r="W71" s="110">
        <f t="shared" si="21"/>
        <v>0.931020341207349</v>
      </c>
      <c r="Y71" s="156">
        <v>51</v>
      </c>
      <c r="Z71" s="157" t="s">
        <v>1586</v>
      </c>
      <c r="AA71" s="157" t="s">
        <v>2402</v>
      </c>
      <c r="AB71" s="157" t="s">
        <v>1555</v>
      </c>
      <c r="AC71" s="162">
        <v>159</v>
      </c>
      <c r="AD71" s="30">
        <f t="shared" si="6"/>
        <v>5.0840954147214935E-3</v>
      </c>
      <c r="AE71" s="30">
        <f t="shared" si="14"/>
        <v>0.896719319562576</v>
      </c>
      <c r="AO71" s="156">
        <v>51</v>
      </c>
      <c r="AP71" s="157" t="s">
        <v>1654</v>
      </c>
      <c r="AQ71" s="157" t="s">
        <v>2406</v>
      </c>
      <c r="AR71" s="157" t="s">
        <v>1618</v>
      </c>
      <c r="AS71" s="162">
        <v>73</v>
      </c>
      <c r="AT71" s="30">
        <f t="shared" si="8"/>
        <v>2.1248108045174058E-3</v>
      </c>
      <c r="AU71" s="30">
        <f t="shared" si="16"/>
        <v>0.95418558621492588</v>
      </c>
      <c r="AW71" s="156">
        <v>51</v>
      </c>
      <c r="AX71" s="157" t="s">
        <v>2123</v>
      </c>
      <c r="AY71" s="157" t="s">
        <v>1672</v>
      </c>
      <c r="AZ71" s="157" t="s">
        <v>2409</v>
      </c>
      <c r="BA71" s="162">
        <v>180</v>
      </c>
      <c r="BB71" s="30">
        <f t="shared" si="9"/>
        <v>2.8304111958487302E-3</v>
      </c>
      <c r="BC71" s="30">
        <f t="shared" si="17"/>
        <v>0.89503891815394299</v>
      </c>
      <c r="BE71" s="156">
        <v>51</v>
      </c>
      <c r="BF71" s="157" t="s">
        <v>2297</v>
      </c>
      <c r="BG71" s="157" t="s">
        <v>2415</v>
      </c>
      <c r="BH71" s="157" t="s">
        <v>1730</v>
      </c>
      <c r="BI71" s="162">
        <v>410</v>
      </c>
      <c r="BJ71" s="30">
        <f t="shared" si="10"/>
        <v>5.0487014986023713E-3</v>
      </c>
      <c r="BK71" s="30">
        <f t="shared" si="18"/>
        <v>0.80699183588025969</v>
      </c>
      <c r="BM71" s="156">
        <v>51</v>
      </c>
      <c r="BN71" s="157" t="s">
        <v>1877</v>
      </c>
      <c r="BO71" s="157" t="s">
        <v>2416</v>
      </c>
      <c r="BP71" s="157" t="s">
        <v>2417</v>
      </c>
      <c r="BQ71" s="162">
        <v>92</v>
      </c>
      <c r="BR71" s="30">
        <f t="shared" si="11"/>
        <v>1.223111489271185E-3</v>
      </c>
      <c r="BS71" s="30">
        <f t="shared" si="19"/>
        <v>0.98675848865962901</v>
      </c>
      <c r="BU71" s="156">
        <v>51</v>
      </c>
      <c r="BV71" s="157" t="s">
        <v>1915</v>
      </c>
      <c r="BW71" s="157" t="s">
        <v>2422</v>
      </c>
      <c r="BX71" s="157" t="s">
        <v>2420</v>
      </c>
      <c r="BY71" s="162">
        <v>295</v>
      </c>
      <c r="BZ71" s="30">
        <f t="shared" si="12"/>
        <v>3.4435663674460409E-3</v>
      </c>
      <c r="CA71" s="30">
        <f t="shared" si="20"/>
        <v>0.82130808829537605</v>
      </c>
    </row>
    <row r="72" spans="1:79" ht="18.75" customHeight="1">
      <c r="A72" s="156">
        <v>52</v>
      </c>
      <c r="B72" s="157" t="s">
        <v>2281</v>
      </c>
      <c r="C72" s="157" t="s">
        <v>2413</v>
      </c>
      <c r="D72" s="157" t="s">
        <v>1730</v>
      </c>
      <c r="E72" s="163">
        <v>2401</v>
      </c>
      <c r="F72" s="158">
        <f t="shared" si="1"/>
        <v>3.3464394079826725E-3</v>
      </c>
      <c r="G72" s="158">
        <f t="shared" si="2"/>
        <v>0.62494790788301824</v>
      </c>
      <c r="H72" s="11"/>
      <c r="I72" s="156">
        <v>52</v>
      </c>
      <c r="J72" s="157" t="s">
        <v>2092</v>
      </c>
      <c r="K72" s="157" t="s">
        <v>1467</v>
      </c>
      <c r="L72" s="157" t="s">
        <v>1465</v>
      </c>
      <c r="M72" s="162">
        <v>187</v>
      </c>
      <c r="N72" s="110">
        <f t="shared" si="3"/>
        <v>6.876921492770039E-4</v>
      </c>
      <c r="O72" s="110">
        <f t="shared" si="13"/>
        <v>0.9910305820744032</v>
      </c>
      <c r="P72" s="4"/>
      <c r="Q72" s="156">
        <v>52</v>
      </c>
      <c r="R72" s="157" t="s">
        <v>1767</v>
      </c>
      <c r="S72" s="157" t="s">
        <v>1731</v>
      </c>
      <c r="T72" s="157" t="s">
        <v>2397</v>
      </c>
      <c r="U72" s="162">
        <v>242</v>
      </c>
      <c r="V72" s="110">
        <f t="shared" si="4"/>
        <v>3.9698162729658792E-3</v>
      </c>
      <c r="W72" s="110">
        <f t="shared" si="21"/>
        <v>0.93499015748031489</v>
      </c>
      <c r="Y72" s="156">
        <v>52</v>
      </c>
      <c r="Z72" s="157" t="s">
        <v>1566</v>
      </c>
      <c r="AA72" s="157" t="s">
        <v>2400</v>
      </c>
      <c r="AB72" s="157" t="s">
        <v>1555</v>
      </c>
      <c r="AC72" s="162">
        <v>158</v>
      </c>
      <c r="AD72" s="30">
        <f t="shared" si="6"/>
        <v>5.0521199718616102E-3</v>
      </c>
      <c r="AE72" s="30">
        <f t="shared" si="14"/>
        <v>0.90177143953443761</v>
      </c>
      <c r="AO72" s="156">
        <v>52</v>
      </c>
      <c r="AP72" s="157" t="s">
        <v>1623</v>
      </c>
      <c r="AQ72" s="157" t="s">
        <v>1621</v>
      </c>
      <c r="AR72" s="157" t="s">
        <v>1618</v>
      </c>
      <c r="AS72" s="162">
        <v>71</v>
      </c>
      <c r="AT72" s="30">
        <f t="shared" si="8"/>
        <v>2.0665968098730935E-3</v>
      </c>
      <c r="AU72" s="30">
        <f t="shared" si="16"/>
        <v>0.95625218302479897</v>
      </c>
      <c r="AW72" s="156">
        <v>52</v>
      </c>
      <c r="AX72" s="157" t="s">
        <v>2032</v>
      </c>
      <c r="AY72" s="157" t="s">
        <v>1672</v>
      </c>
      <c r="AZ72" s="157" t="s">
        <v>2409</v>
      </c>
      <c r="BA72" s="162">
        <v>177</v>
      </c>
      <c r="BB72" s="30">
        <f t="shared" si="9"/>
        <v>2.783237675917918E-3</v>
      </c>
      <c r="BC72" s="30">
        <f t="shared" si="17"/>
        <v>0.89782215582986091</v>
      </c>
      <c r="BE72" s="156">
        <v>52</v>
      </c>
      <c r="BF72" s="157" t="s">
        <v>1757</v>
      </c>
      <c r="BG72" s="157" t="s">
        <v>2414</v>
      </c>
      <c r="BH72" s="157" t="s">
        <v>1730</v>
      </c>
      <c r="BI72" s="162">
        <v>408</v>
      </c>
      <c r="BJ72" s="30">
        <f t="shared" si="10"/>
        <v>5.0240736864140675E-3</v>
      </c>
      <c r="BK72" s="30">
        <f t="shared" si="18"/>
        <v>0.8120159095666738</v>
      </c>
      <c r="BM72" s="156">
        <v>52</v>
      </c>
      <c r="BN72" s="157" t="s">
        <v>1851</v>
      </c>
      <c r="BO72" s="157" t="s">
        <v>1838</v>
      </c>
      <c r="BP72" s="157" t="s">
        <v>2417</v>
      </c>
      <c r="BQ72" s="162">
        <v>88</v>
      </c>
      <c r="BR72" s="30">
        <f t="shared" si="11"/>
        <v>1.1699327288680901E-3</v>
      </c>
      <c r="BS72" s="30">
        <f t="shared" si="19"/>
        <v>0.98792842138849712</v>
      </c>
      <c r="BU72" s="156">
        <v>52</v>
      </c>
      <c r="BV72" s="157" t="s">
        <v>2066</v>
      </c>
      <c r="BW72" s="157" t="s">
        <v>1882</v>
      </c>
      <c r="BX72" s="157" t="s">
        <v>2420</v>
      </c>
      <c r="BY72" s="162">
        <v>290</v>
      </c>
      <c r="BZ72" s="30">
        <f t="shared" si="12"/>
        <v>3.3852008357944134E-3</v>
      </c>
      <c r="CA72" s="30">
        <f t="shared" si="20"/>
        <v>0.82469328913117046</v>
      </c>
    </row>
    <row r="73" spans="1:79" ht="18.75" customHeight="1">
      <c r="A73" s="156">
        <v>53</v>
      </c>
      <c r="B73" s="157" t="s">
        <v>2267</v>
      </c>
      <c r="C73" s="157" t="s">
        <v>2398</v>
      </c>
      <c r="D73" s="157" t="s">
        <v>2397</v>
      </c>
      <c r="E73" s="163">
        <v>2283</v>
      </c>
      <c r="F73" s="158">
        <f t="shared" si="1"/>
        <v>3.181974664066823E-3</v>
      </c>
      <c r="G73" s="158">
        <f t="shared" si="2"/>
        <v>0.62812988254708502</v>
      </c>
      <c r="H73" s="11"/>
      <c r="I73" s="156">
        <v>53</v>
      </c>
      <c r="J73" s="157" t="s">
        <v>1479</v>
      </c>
      <c r="K73" s="157" t="s">
        <v>1467</v>
      </c>
      <c r="L73" s="157" t="s">
        <v>1465</v>
      </c>
      <c r="M73" s="162">
        <v>179</v>
      </c>
      <c r="N73" s="110">
        <f t="shared" si="3"/>
        <v>6.5827216428119618E-4</v>
      </c>
      <c r="O73" s="110">
        <f t="shared" si="13"/>
        <v>0.99168885423868436</v>
      </c>
      <c r="P73" s="4"/>
      <c r="Q73" s="156">
        <v>53</v>
      </c>
      <c r="R73" s="157" t="s">
        <v>1790</v>
      </c>
      <c r="S73" s="157" t="s">
        <v>1736</v>
      </c>
      <c r="T73" s="157" t="s">
        <v>2397</v>
      </c>
      <c r="U73" s="162">
        <v>242</v>
      </c>
      <c r="V73" s="110">
        <f t="shared" si="4"/>
        <v>3.9698162729658792E-3</v>
      </c>
      <c r="W73" s="110">
        <f t="shared" si="21"/>
        <v>0.93895997375328077</v>
      </c>
      <c r="Y73" s="156">
        <v>53</v>
      </c>
      <c r="Z73" s="157" t="s">
        <v>1591</v>
      </c>
      <c r="AA73" s="157" t="s">
        <v>1588</v>
      </c>
      <c r="AB73" s="157" t="s">
        <v>1555</v>
      </c>
      <c r="AC73" s="162">
        <v>152</v>
      </c>
      <c r="AD73" s="30">
        <f t="shared" si="6"/>
        <v>4.8602673147023082E-3</v>
      </c>
      <c r="AE73" s="30">
        <f t="shared" si="14"/>
        <v>0.90663170684913996</v>
      </c>
      <c r="AO73" s="156">
        <v>53</v>
      </c>
      <c r="AP73" s="157" t="s">
        <v>1652</v>
      </c>
      <c r="AQ73" s="157" t="s">
        <v>2406</v>
      </c>
      <c r="AR73" s="157" t="s">
        <v>1618</v>
      </c>
      <c r="AS73" s="162">
        <v>71</v>
      </c>
      <c r="AT73" s="30">
        <f t="shared" si="8"/>
        <v>2.0665968098730935E-3</v>
      </c>
      <c r="AU73" s="30">
        <f t="shared" si="16"/>
        <v>0.95831877983467206</v>
      </c>
      <c r="AW73" s="156">
        <v>53</v>
      </c>
      <c r="AX73" s="157" t="s">
        <v>1702</v>
      </c>
      <c r="AY73" s="157" t="s">
        <v>2408</v>
      </c>
      <c r="AZ73" s="157" t="s">
        <v>2409</v>
      </c>
      <c r="BA73" s="162">
        <v>174</v>
      </c>
      <c r="BB73" s="30">
        <f t="shared" si="9"/>
        <v>2.7360641559871059E-3</v>
      </c>
      <c r="BC73" s="30">
        <f t="shared" si="17"/>
        <v>0.90055821998584806</v>
      </c>
      <c r="BE73" s="156">
        <v>53</v>
      </c>
      <c r="BF73" s="157" t="s">
        <v>1769</v>
      </c>
      <c r="BG73" s="157" t="s">
        <v>1745</v>
      </c>
      <c r="BH73" s="157" t="s">
        <v>1730</v>
      </c>
      <c r="BI73" s="162">
        <v>398</v>
      </c>
      <c r="BJ73" s="30">
        <f t="shared" si="10"/>
        <v>4.9009346254725462E-3</v>
      </c>
      <c r="BK73" s="30">
        <f t="shared" si="18"/>
        <v>0.81691684419214639</v>
      </c>
      <c r="BM73" s="156">
        <v>53</v>
      </c>
      <c r="BN73" s="157" t="s">
        <v>2037</v>
      </c>
      <c r="BO73" s="157" t="s">
        <v>1842</v>
      </c>
      <c r="BP73" s="157" t="s">
        <v>2417</v>
      </c>
      <c r="BQ73" s="162">
        <v>86</v>
      </c>
      <c r="BR73" s="30">
        <f t="shared" si="11"/>
        <v>1.1433433486665425E-3</v>
      </c>
      <c r="BS73" s="30">
        <f t="shared" si="19"/>
        <v>0.98907176473716363</v>
      </c>
      <c r="BU73" s="156">
        <v>53</v>
      </c>
      <c r="BV73" s="157" t="s">
        <v>1914</v>
      </c>
      <c r="BW73" s="157" t="s">
        <v>2422</v>
      </c>
      <c r="BX73" s="157" t="s">
        <v>2420</v>
      </c>
      <c r="BY73" s="162">
        <v>284</v>
      </c>
      <c r="BZ73" s="30">
        <f t="shared" si="12"/>
        <v>3.31516219781246E-3</v>
      </c>
      <c r="CA73" s="30">
        <f t="shared" si="20"/>
        <v>0.82800845132898293</v>
      </c>
    </row>
    <row r="74" spans="1:79" ht="18.75" customHeight="1">
      <c r="A74" s="156">
        <v>54</v>
      </c>
      <c r="B74" s="157" t="s">
        <v>1466</v>
      </c>
      <c r="C74" s="157" t="s">
        <v>1466</v>
      </c>
      <c r="D74" s="157" t="s">
        <v>1465</v>
      </c>
      <c r="E74" s="163">
        <v>2256</v>
      </c>
      <c r="F74" s="158">
        <f t="shared" si="1"/>
        <v>3.1443429006284503E-3</v>
      </c>
      <c r="G74" s="158">
        <f t="shared" si="2"/>
        <v>0.6312742254477135</v>
      </c>
      <c r="H74" s="11"/>
      <c r="I74" s="156">
        <v>54</v>
      </c>
      <c r="J74" s="157" t="s">
        <v>2007</v>
      </c>
      <c r="K74" s="157" t="s">
        <v>1467</v>
      </c>
      <c r="L74" s="157" t="s">
        <v>1465</v>
      </c>
      <c r="M74" s="162">
        <v>164</v>
      </c>
      <c r="N74" s="110">
        <f t="shared" si="3"/>
        <v>6.0310969241405687E-4</v>
      </c>
      <c r="O74" s="110">
        <f t="shared" si="13"/>
        <v>0.99229196393109842</v>
      </c>
      <c r="P74" s="4"/>
      <c r="Q74" s="156">
        <v>54</v>
      </c>
      <c r="R74" s="157" t="s">
        <v>1793</v>
      </c>
      <c r="S74" s="157" t="s">
        <v>2399</v>
      </c>
      <c r="T74" s="157" t="s">
        <v>2397</v>
      </c>
      <c r="U74" s="162">
        <v>229</v>
      </c>
      <c r="V74" s="110">
        <f t="shared" si="4"/>
        <v>3.7565616797900262E-3</v>
      </c>
      <c r="W74" s="110">
        <f t="shared" si="21"/>
        <v>0.94271653543307077</v>
      </c>
      <c r="Y74" s="156">
        <v>54</v>
      </c>
      <c r="Z74" s="157" t="s">
        <v>2230</v>
      </c>
      <c r="AA74" s="157" t="s">
        <v>2400</v>
      </c>
      <c r="AB74" s="157" t="s">
        <v>1555</v>
      </c>
      <c r="AC74" s="162">
        <v>151</v>
      </c>
      <c r="AD74" s="30">
        <f t="shared" si="6"/>
        <v>4.8282918718424248E-3</v>
      </c>
      <c r="AE74" s="30">
        <f t="shared" si="14"/>
        <v>0.91145999872098238</v>
      </c>
      <c r="AO74" s="156">
        <v>54</v>
      </c>
      <c r="AP74" s="157" t="s">
        <v>1664</v>
      </c>
      <c r="AQ74" s="157" t="s">
        <v>2406</v>
      </c>
      <c r="AR74" s="157" t="s">
        <v>1618</v>
      </c>
      <c r="AS74" s="162">
        <v>69</v>
      </c>
      <c r="AT74" s="30">
        <f t="shared" si="8"/>
        <v>2.0083828152287811E-3</v>
      </c>
      <c r="AU74" s="30">
        <f t="shared" si="16"/>
        <v>0.96032716264990081</v>
      </c>
      <c r="AW74" s="156">
        <v>54</v>
      </c>
      <c r="AX74" s="157" t="s">
        <v>2021</v>
      </c>
      <c r="AY74" s="157" t="s">
        <v>1678</v>
      </c>
      <c r="AZ74" s="157" t="s">
        <v>2409</v>
      </c>
      <c r="BA74" s="162">
        <v>174</v>
      </c>
      <c r="BB74" s="30">
        <f t="shared" si="9"/>
        <v>2.7360641559871059E-3</v>
      </c>
      <c r="BC74" s="30">
        <f t="shared" si="17"/>
        <v>0.90329428414183521</v>
      </c>
      <c r="BE74" s="156">
        <v>54</v>
      </c>
      <c r="BF74" s="157" t="s">
        <v>2030</v>
      </c>
      <c r="BG74" s="157" t="s">
        <v>1750</v>
      </c>
      <c r="BH74" s="157" t="s">
        <v>1730</v>
      </c>
      <c r="BI74" s="162">
        <v>384</v>
      </c>
      <c r="BJ74" s="30">
        <f t="shared" si="10"/>
        <v>4.7285399401544165E-3</v>
      </c>
      <c r="BK74" s="30">
        <f t="shared" si="18"/>
        <v>0.82164538413230082</v>
      </c>
      <c r="BM74" s="156">
        <v>54</v>
      </c>
      <c r="BN74" s="157" t="s">
        <v>2080</v>
      </c>
      <c r="BO74" s="157" t="s">
        <v>1844</v>
      </c>
      <c r="BP74" s="157" t="s">
        <v>2417</v>
      </c>
      <c r="BQ74" s="162">
        <v>84</v>
      </c>
      <c r="BR74" s="30">
        <f t="shared" si="11"/>
        <v>1.1167539684649951E-3</v>
      </c>
      <c r="BS74" s="30">
        <f t="shared" si="19"/>
        <v>0.99018851870562863</v>
      </c>
      <c r="BU74" s="156">
        <v>54</v>
      </c>
      <c r="BV74" s="157" t="s">
        <v>1880</v>
      </c>
      <c r="BW74" s="157" t="s">
        <v>2424</v>
      </c>
      <c r="BX74" s="157" t="s">
        <v>2420</v>
      </c>
      <c r="BY74" s="162">
        <v>283</v>
      </c>
      <c r="BZ74" s="30">
        <f t="shared" si="12"/>
        <v>3.3034890914821341E-3</v>
      </c>
      <c r="CA74" s="30">
        <f t="shared" si="20"/>
        <v>0.83131194042046508</v>
      </c>
    </row>
    <row r="75" spans="1:79" ht="18.75" customHeight="1">
      <c r="A75" s="156">
        <v>56</v>
      </c>
      <c r="B75" s="157" t="s">
        <v>2270</v>
      </c>
      <c r="C75" s="157" t="s">
        <v>2407</v>
      </c>
      <c r="D75" s="157" t="s">
        <v>1618</v>
      </c>
      <c r="E75" s="163">
        <v>2114</v>
      </c>
      <c r="F75" s="158">
        <f t="shared" si="1"/>
        <v>2.9464277003229361E-3</v>
      </c>
      <c r="G75" s="158">
        <f t="shared" si="2"/>
        <v>0.63422065314803644</v>
      </c>
      <c r="H75" s="11"/>
      <c r="I75" s="156">
        <v>55</v>
      </c>
      <c r="J75" s="157" t="s">
        <v>1471</v>
      </c>
      <c r="K75" s="157" t="s">
        <v>2393</v>
      </c>
      <c r="L75" s="157" t="s">
        <v>1465</v>
      </c>
      <c r="M75" s="162">
        <v>159</v>
      </c>
      <c r="N75" s="110">
        <f t="shared" si="3"/>
        <v>5.8472220179167709E-4</v>
      </c>
      <c r="O75" s="110">
        <f t="shared" si="13"/>
        <v>0.99287668613289015</v>
      </c>
      <c r="P75" s="4"/>
      <c r="Q75" s="156">
        <v>55</v>
      </c>
      <c r="R75" s="157" t="s">
        <v>1822</v>
      </c>
      <c r="S75" s="157" t="s">
        <v>2398</v>
      </c>
      <c r="T75" s="157" t="s">
        <v>2397</v>
      </c>
      <c r="U75" s="162">
        <v>194</v>
      </c>
      <c r="V75" s="110">
        <f t="shared" si="4"/>
        <v>3.1824146981627296E-3</v>
      </c>
      <c r="W75" s="110">
        <f t="shared" si="21"/>
        <v>0.94589895013123348</v>
      </c>
      <c r="Y75" s="156">
        <v>55</v>
      </c>
      <c r="Z75" s="157" t="s">
        <v>1581</v>
      </c>
      <c r="AA75" s="157" t="s">
        <v>2400</v>
      </c>
      <c r="AB75" s="157" t="s">
        <v>1555</v>
      </c>
      <c r="AC75" s="162">
        <v>142</v>
      </c>
      <c r="AD75" s="30">
        <f t="shared" si="6"/>
        <v>4.5405128861034727E-3</v>
      </c>
      <c r="AE75" s="30">
        <f t="shared" si="14"/>
        <v>0.91600051160708584</v>
      </c>
      <c r="AO75" s="156">
        <v>55</v>
      </c>
      <c r="AP75" s="157" t="s">
        <v>2191</v>
      </c>
      <c r="AQ75" s="157" t="s">
        <v>2405</v>
      </c>
      <c r="AR75" s="157" t="s">
        <v>1618</v>
      </c>
      <c r="AS75" s="162">
        <v>65</v>
      </c>
      <c r="AT75" s="30">
        <f t="shared" si="8"/>
        <v>1.8919548259401561E-3</v>
      </c>
      <c r="AU75" s="30">
        <f t="shared" si="16"/>
        <v>0.96221911747584099</v>
      </c>
      <c r="AW75" s="156">
        <v>55</v>
      </c>
      <c r="AX75" s="157" t="s">
        <v>2135</v>
      </c>
      <c r="AY75" s="157" t="s">
        <v>2411</v>
      </c>
      <c r="AZ75" s="157" t="s">
        <v>2409</v>
      </c>
      <c r="BA75" s="162">
        <v>173</v>
      </c>
      <c r="BB75" s="30">
        <f t="shared" si="9"/>
        <v>2.7203396493435017E-3</v>
      </c>
      <c r="BC75" s="30">
        <f t="shared" si="17"/>
        <v>0.9060146237911787</v>
      </c>
      <c r="BE75" s="156">
        <v>55</v>
      </c>
      <c r="BF75" s="157" t="s">
        <v>2311</v>
      </c>
      <c r="BG75" s="157" t="s">
        <v>1735</v>
      </c>
      <c r="BH75" s="157" t="s">
        <v>1730</v>
      </c>
      <c r="BI75" s="162">
        <v>375</v>
      </c>
      <c r="BJ75" s="30">
        <f t="shared" si="10"/>
        <v>4.617714785307047E-3</v>
      </c>
      <c r="BK75" s="30">
        <f t="shared" si="18"/>
        <v>0.82626309891760785</v>
      </c>
      <c r="BM75" s="156">
        <v>55</v>
      </c>
      <c r="BN75" s="157" t="s">
        <v>1853</v>
      </c>
      <c r="BO75" s="157" t="s">
        <v>2419</v>
      </c>
      <c r="BP75" s="157" t="s">
        <v>2417</v>
      </c>
      <c r="BQ75" s="162">
        <v>81</v>
      </c>
      <c r="BR75" s="30">
        <f t="shared" si="11"/>
        <v>1.0768698981626738E-3</v>
      </c>
      <c r="BS75" s="30">
        <f t="shared" si="19"/>
        <v>0.99126538860379132</v>
      </c>
      <c r="BU75" s="156">
        <v>55</v>
      </c>
      <c r="BV75" s="157" t="s">
        <v>2160</v>
      </c>
      <c r="BW75" s="157" t="s">
        <v>2422</v>
      </c>
      <c r="BX75" s="157" t="s">
        <v>2420</v>
      </c>
      <c r="BY75" s="162">
        <v>265</v>
      </c>
      <c r="BZ75" s="30">
        <f t="shared" si="12"/>
        <v>3.0933731775362743E-3</v>
      </c>
      <c r="CA75" s="30">
        <f t="shared" si="20"/>
        <v>0.83440531359800141</v>
      </c>
    </row>
    <row r="76" spans="1:79" ht="18.75" customHeight="1">
      <c r="A76" s="156">
        <v>55</v>
      </c>
      <c r="B76" s="157" t="s">
        <v>2166</v>
      </c>
      <c r="C76" s="157" t="s">
        <v>2399</v>
      </c>
      <c r="D76" s="157" t="s">
        <v>2397</v>
      </c>
      <c r="E76" s="163">
        <v>2114</v>
      </c>
      <c r="F76" s="158">
        <f t="shared" si="1"/>
        <v>2.9464277003229361E-3</v>
      </c>
      <c r="G76" s="158">
        <f t="shared" si="2"/>
        <v>0.63716708084835938</v>
      </c>
      <c r="H76" s="11"/>
      <c r="I76" s="156">
        <v>56</v>
      </c>
      <c r="J76" s="157" t="s">
        <v>1492</v>
      </c>
      <c r="K76" s="157" t="s">
        <v>2393</v>
      </c>
      <c r="L76" s="157" t="s">
        <v>1465</v>
      </c>
      <c r="M76" s="162">
        <v>156</v>
      </c>
      <c r="N76" s="110">
        <f t="shared" si="3"/>
        <v>5.7368970741824925E-4</v>
      </c>
      <c r="O76" s="110">
        <f t="shared" si="13"/>
        <v>0.99345037584030838</v>
      </c>
      <c r="P76" s="4"/>
      <c r="Q76" s="156">
        <v>56</v>
      </c>
      <c r="R76" s="157" t="s">
        <v>2068</v>
      </c>
      <c r="S76" s="157" t="s">
        <v>1736</v>
      </c>
      <c r="T76" s="157" t="s">
        <v>2397</v>
      </c>
      <c r="U76" s="162">
        <v>192</v>
      </c>
      <c r="V76" s="110">
        <f t="shared" si="4"/>
        <v>3.1496062992125984E-3</v>
      </c>
      <c r="W76" s="110">
        <f t="shared" si="21"/>
        <v>0.94904855643044606</v>
      </c>
      <c r="Y76" s="156">
        <v>56</v>
      </c>
      <c r="Z76" s="157" t="s">
        <v>1567</v>
      </c>
      <c r="AA76" s="157" t="s">
        <v>2400</v>
      </c>
      <c r="AB76" s="157" t="s">
        <v>1555</v>
      </c>
      <c r="AC76" s="162">
        <v>140</v>
      </c>
      <c r="AD76" s="30">
        <f t="shared" si="6"/>
        <v>4.4765620003837051E-3</v>
      </c>
      <c r="AE76" s="30">
        <f t="shared" si="14"/>
        <v>0.92047707360746955</v>
      </c>
      <c r="AO76" s="156">
        <v>56</v>
      </c>
      <c r="AP76" s="157" t="s">
        <v>2056</v>
      </c>
      <c r="AQ76" s="157" t="s">
        <v>1621</v>
      </c>
      <c r="AR76" s="157" t="s">
        <v>1618</v>
      </c>
      <c r="AS76" s="162">
        <v>64</v>
      </c>
      <c r="AT76" s="30">
        <f t="shared" si="8"/>
        <v>1.8628478286179997E-3</v>
      </c>
      <c r="AU76" s="30">
        <f t="shared" si="16"/>
        <v>0.964081965304459</v>
      </c>
      <c r="AW76" s="156">
        <v>56</v>
      </c>
      <c r="AX76" s="157" t="s">
        <v>2177</v>
      </c>
      <c r="AY76" s="157" t="s">
        <v>2410</v>
      </c>
      <c r="AZ76" s="157" t="s">
        <v>2409</v>
      </c>
      <c r="BA76" s="162">
        <v>164</v>
      </c>
      <c r="BB76" s="30">
        <f t="shared" si="9"/>
        <v>2.5788190895510653E-3</v>
      </c>
      <c r="BC76" s="30">
        <f t="shared" si="17"/>
        <v>0.90859344288072974</v>
      </c>
      <c r="BE76" s="156">
        <v>56</v>
      </c>
      <c r="BF76" s="157" t="s">
        <v>1825</v>
      </c>
      <c r="BG76" s="157" t="s">
        <v>2413</v>
      </c>
      <c r="BH76" s="157" t="s">
        <v>1730</v>
      </c>
      <c r="BI76" s="162">
        <v>366</v>
      </c>
      <c r="BJ76" s="30">
        <f t="shared" si="10"/>
        <v>4.5068896304596784E-3</v>
      </c>
      <c r="BK76" s="30">
        <f t="shared" si="18"/>
        <v>0.8307699885480675</v>
      </c>
      <c r="BM76" s="156">
        <v>56</v>
      </c>
      <c r="BN76" s="157" t="s">
        <v>1872</v>
      </c>
      <c r="BO76" s="157" t="s">
        <v>2419</v>
      </c>
      <c r="BP76" s="157" t="s">
        <v>2417</v>
      </c>
      <c r="BQ76" s="162">
        <v>81</v>
      </c>
      <c r="BR76" s="30">
        <f t="shared" si="11"/>
        <v>1.0768698981626738E-3</v>
      </c>
      <c r="BS76" s="30">
        <f t="shared" si="19"/>
        <v>0.99234225850195401</v>
      </c>
      <c r="BU76" s="156">
        <v>56</v>
      </c>
      <c r="BV76" s="157" t="s">
        <v>2229</v>
      </c>
      <c r="BW76" s="157" t="s">
        <v>2423</v>
      </c>
      <c r="BX76" s="157" t="s">
        <v>2420</v>
      </c>
      <c r="BY76" s="162">
        <v>262</v>
      </c>
      <c r="BZ76" s="30">
        <f t="shared" si="12"/>
        <v>3.0583538585452976E-3</v>
      </c>
      <c r="CA76" s="30">
        <f t="shared" si="20"/>
        <v>0.83746366745654666</v>
      </c>
    </row>
    <row r="77" spans="1:79" ht="18.75" customHeight="1">
      <c r="A77" s="156">
        <v>57</v>
      </c>
      <c r="B77" s="157" t="s">
        <v>1588</v>
      </c>
      <c r="C77" s="157" t="s">
        <v>1588</v>
      </c>
      <c r="D77" s="157" t="s">
        <v>1555</v>
      </c>
      <c r="E77" s="163">
        <v>2090</v>
      </c>
      <c r="F77" s="158">
        <f t="shared" si="1"/>
        <v>2.9129772439332718E-3</v>
      </c>
      <c r="G77" s="158">
        <f t="shared" si="2"/>
        <v>0.64008005809229263</v>
      </c>
      <c r="H77" s="11"/>
      <c r="I77" s="156">
        <v>57</v>
      </c>
      <c r="J77" s="157" t="s">
        <v>1502</v>
      </c>
      <c r="K77" s="157" t="s">
        <v>1466</v>
      </c>
      <c r="L77" s="157" t="s">
        <v>1465</v>
      </c>
      <c r="M77" s="162">
        <v>155</v>
      </c>
      <c r="N77" s="110">
        <f t="shared" si="3"/>
        <v>5.7001220929377323E-4</v>
      </c>
      <c r="O77" s="110">
        <f t="shared" si="13"/>
        <v>0.99402038804960213</v>
      </c>
      <c r="P77" s="4"/>
      <c r="Q77" s="156">
        <v>57</v>
      </c>
      <c r="R77" s="157" t="s">
        <v>1544</v>
      </c>
      <c r="S77" s="157" t="s">
        <v>2398</v>
      </c>
      <c r="T77" s="157" t="s">
        <v>2397</v>
      </c>
      <c r="U77" s="162">
        <v>183</v>
      </c>
      <c r="V77" s="110">
        <f t="shared" si="4"/>
        <v>3.0019685039370078E-3</v>
      </c>
      <c r="W77" s="110">
        <f t="shared" si="21"/>
        <v>0.95205052493438302</v>
      </c>
      <c r="Y77" s="156">
        <v>57</v>
      </c>
      <c r="Z77" s="157" t="s">
        <v>1590</v>
      </c>
      <c r="AA77" s="157" t="s">
        <v>1588</v>
      </c>
      <c r="AB77" s="157" t="s">
        <v>1555</v>
      </c>
      <c r="AC77" s="162">
        <v>140</v>
      </c>
      <c r="AD77" s="30">
        <f t="shared" si="6"/>
        <v>4.4765620003837051E-3</v>
      </c>
      <c r="AE77" s="30">
        <f t="shared" si="14"/>
        <v>0.92495363560785326</v>
      </c>
      <c r="AO77" s="156">
        <v>57</v>
      </c>
      <c r="AP77" s="157" t="s">
        <v>1633</v>
      </c>
      <c r="AQ77" s="157" t="s">
        <v>2406</v>
      </c>
      <c r="AR77" s="157" t="s">
        <v>1618</v>
      </c>
      <c r="AS77" s="162">
        <v>63</v>
      </c>
      <c r="AT77" s="30">
        <f t="shared" si="8"/>
        <v>1.8337408312958435E-3</v>
      </c>
      <c r="AU77" s="30">
        <f t="shared" si="16"/>
        <v>0.96591570613575484</v>
      </c>
      <c r="AW77" s="156">
        <v>57</v>
      </c>
      <c r="AX77" s="157" t="s">
        <v>1681</v>
      </c>
      <c r="AY77" s="157" t="s">
        <v>2408</v>
      </c>
      <c r="AZ77" s="157" t="s">
        <v>2409</v>
      </c>
      <c r="BA77" s="162">
        <v>161</v>
      </c>
      <c r="BB77" s="30">
        <f t="shared" si="9"/>
        <v>2.5316455696202532E-3</v>
      </c>
      <c r="BC77" s="30">
        <f t="shared" si="17"/>
        <v>0.91112508845035001</v>
      </c>
      <c r="BE77" s="156">
        <v>57</v>
      </c>
      <c r="BF77" s="157" t="s">
        <v>1797</v>
      </c>
      <c r="BG77" s="157" t="s">
        <v>1750</v>
      </c>
      <c r="BH77" s="157" t="s">
        <v>1730</v>
      </c>
      <c r="BI77" s="162">
        <v>349</v>
      </c>
      <c r="BJ77" s="30">
        <f t="shared" si="10"/>
        <v>4.2975532268590922E-3</v>
      </c>
      <c r="BK77" s="30">
        <f t="shared" si="18"/>
        <v>0.83506754177492659</v>
      </c>
      <c r="BM77" s="156">
        <v>57</v>
      </c>
      <c r="BN77" s="157" t="s">
        <v>1868</v>
      </c>
      <c r="BO77" s="157" t="s">
        <v>1844</v>
      </c>
      <c r="BP77" s="157" t="s">
        <v>2417</v>
      </c>
      <c r="BQ77" s="162">
        <v>74</v>
      </c>
      <c r="BR77" s="30">
        <f t="shared" si="11"/>
        <v>9.8380706745725762E-4</v>
      </c>
      <c r="BS77" s="30">
        <f t="shared" si="19"/>
        <v>0.99332606556941128</v>
      </c>
      <c r="BU77" s="156">
        <v>57</v>
      </c>
      <c r="BV77" s="157" t="s">
        <v>1958</v>
      </c>
      <c r="BW77" s="157" t="s">
        <v>2424</v>
      </c>
      <c r="BX77" s="157" t="s">
        <v>2420</v>
      </c>
      <c r="BY77" s="162">
        <v>249</v>
      </c>
      <c r="BZ77" s="30">
        <f t="shared" si="12"/>
        <v>2.9066034762510653E-3</v>
      </c>
      <c r="CA77" s="30">
        <f t="shared" si="20"/>
        <v>0.8403702709327977</v>
      </c>
    </row>
    <row r="78" spans="1:79" ht="18.75" customHeight="1">
      <c r="A78" s="156">
        <v>58</v>
      </c>
      <c r="B78" s="157" t="s">
        <v>1509</v>
      </c>
      <c r="C78" s="157" t="s">
        <v>2396</v>
      </c>
      <c r="D78" s="157" t="s">
        <v>2397</v>
      </c>
      <c r="E78" s="163">
        <v>2087</v>
      </c>
      <c r="F78" s="158">
        <f t="shared" si="1"/>
        <v>2.9087959368845639E-3</v>
      </c>
      <c r="G78" s="158">
        <f t="shared" si="2"/>
        <v>0.64298885402917716</v>
      </c>
      <c r="H78" s="11"/>
      <c r="I78" s="156">
        <v>58</v>
      </c>
      <c r="J78" s="157" t="s">
        <v>1520</v>
      </c>
      <c r="K78" s="157" t="s">
        <v>2393</v>
      </c>
      <c r="L78" s="157" t="s">
        <v>1465</v>
      </c>
      <c r="M78" s="162">
        <v>147</v>
      </c>
      <c r="N78" s="110">
        <f t="shared" si="3"/>
        <v>5.4059222429796562E-4</v>
      </c>
      <c r="O78" s="110">
        <f t="shared" si="13"/>
        <v>0.99456098027390005</v>
      </c>
      <c r="P78" s="4"/>
      <c r="Q78" s="156">
        <v>58</v>
      </c>
      <c r="R78" s="157" t="s">
        <v>2077</v>
      </c>
      <c r="S78" s="157" t="s">
        <v>2399</v>
      </c>
      <c r="T78" s="157" t="s">
        <v>2397</v>
      </c>
      <c r="U78" s="162">
        <v>181</v>
      </c>
      <c r="V78" s="110">
        <f t="shared" si="4"/>
        <v>2.9691601049868766E-3</v>
      </c>
      <c r="W78" s="110">
        <f t="shared" si="21"/>
        <v>0.95501968503936985</v>
      </c>
      <c r="Y78" s="156">
        <v>58</v>
      </c>
      <c r="Z78" s="157" t="s">
        <v>2179</v>
      </c>
      <c r="AA78" s="157" t="s">
        <v>1588</v>
      </c>
      <c r="AB78" s="157" t="s">
        <v>1555</v>
      </c>
      <c r="AC78" s="162">
        <v>136</v>
      </c>
      <c r="AD78" s="30">
        <f t="shared" si="6"/>
        <v>4.3486602289441708E-3</v>
      </c>
      <c r="AE78" s="30">
        <f t="shared" si="14"/>
        <v>0.92930229583679747</v>
      </c>
      <c r="AO78" s="156">
        <v>58</v>
      </c>
      <c r="AP78" s="157" t="s">
        <v>1655</v>
      </c>
      <c r="AQ78" s="157" t="s">
        <v>1621</v>
      </c>
      <c r="AR78" s="157" t="s">
        <v>1618</v>
      </c>
      <c r="AS78" s="162">
        <v>62</v>
      </c>
      <c r="AT78" s="30">
        <f t="shared" si="8"/>
        <v>1.8046338339736873E-3</v>
      </c>
      <c r="AU78" s="30">
        <f t="shared" si="16"/>
        <v>0.9677203399697285</v>
      </c>
      <c r="AW78" s="156">
        <v>58</v>
      </c>
      <c r="AX78" s="157" t="s">
        <v>1688</v>
      </c>
      <c r="AY78" s="157" t="s">
        <v>1678</v>
      </c>
      <c r="AZ78" s="157" t="s">
        <v>2409</v>
      </c>
      <c r="BA78" s="162">
        <v>161</v>
      </c>
      <c r="BB78" s="30">
        <f t="shared" si="9"/>
        <v>2.5316455696202532E-3</v>
      </c>
      <c r="BC78" s="30">
        <f t="shared" si="17"/>
        <v>0.91365673401997027</v>
      </c>
      <c r="BE78" s="156">
        <v>58</v>
      </c>
      <c r="BF78" s="157" t="s">
        <v>1764</v>
      </c>
      <c r="BG78" s="157" t="s">
        <v>1745</v>
      </c>
      <c r="BH78" s="157" t="s">
        <v>1730</v>
      </c>
      <c r="BI78" s="162">
        <v>348</v>
      </c>
      <c r="BJ78" s="30">
        <f t="shared" si="10"/>
        <v>4.2852393207649395E-3</v>
      </c>
      <c r="BK78" s="30">
        <f t="shared" si="18"/>
        <v>0.83935278109569156</v>
      </c>
      <c r="BM78" s="156">
        <v>58</v>
      </c>
      <c r="BN78" s="157" t="s">
        <v>2240</v>
      </c>
      <c r="BO78" s="157" t="s">
        <v>2416</v>
      </c>
      <c r="BP78" s="157" t="s">
        <v>2417</v>
      </c>
      <c r="BQ78" s="162">
        <v>71</v>
      </c>
      <c r="BR78" s="30">
        <f t="shared" si="11"/>
        <v>9.4392299715493635E-4</v>
      </c>
      <c r="BS78" s="30">
        <f t="shared" si="19"/>
        <v>0.99426998856656623</v>
      </c>
      <c r="BU78" s="156">
        <v>58</v>
      </c>
      <c r="BV78" s="157" t="s">
        <v>2156</v>
      </c>
      <c r="BW78" s="157" t="s">
        <v>1885</v>
      </c>
      <c r="BX78" s="157" t="s">
        <v>2420</v>
      </c>
      <c r="BY78" s="162">
        <v>249</v>
      </c>
      <c r="BZ78" s="30">
        <f t="shared" si="12"/>
        <v>2.9066034762510653E-3</v>
      </c>
      <c r="CA78" s="30">
        <f t="shared" si="20"/>
        <v>0.84327687440904875</v>
      </c>
    </row>
    <row r="79" spans="1:79" ht="18.75" customHeight="1">
      <c r="A79" s="156">
        <v>59</v>
      </c>
      <c r="B79" s="157" t="s">
        <v>1865</v>
      </c>
      <c r="C79" s="157" t="s">
        <v>2419</v>
      </c>
      <c r="D79" s="157" t="s">
        <v>2417</v>
      </c>
      <c r="E79" s="163">
        <v>2081</v>
      </c>
      <c r="F79" s="158">
        <f t="shared" si="1"/>
        <v>2.9004333227871477E-3</v>
      </c>
      <c r="G79" s="158">
        <f t="shared" si="2"/>
        <v>0.64588928735196427</v>
      </c>
      <c r="H79" s="11"/>
      <c r="I79" s="156">
        <v>59</v>
      </c>
      <c r="J79" s="157" t="s">
        <v>1493</v>
      </c>
      <c r="K79" s="157" t="s">
        <v>2393</v>
      </c>
      <c r="L79" s="157" t="s">
        <v>1465</v>
      </c>
      <c r="M79" s="162">
        <v>138</v>
      </c>
      <c r="N79" s="110">
        <f t="shared" si="3"/>
        <v>5.0749474117768199E-4</v>
      </c>
      <c r="O79" s="110">
        <f t="shared" si="13"/>
        <v>0.99506847501507778</v>
      </c>
      <c r="P79" s="4"/>
      <c r="Q79" s="156">
        <v>59</v>
      </c>
      <c r="R79" s="157" t="s">
        <v>1768</v>
      </c>
      <c r="S79" s="157" t="s">
        <v>1736</v>
      </c>
      <c r="T79" s="157" t="s">
        <v>2397</v>
      </c>
      <c r="U79" s="162">
        <v>171</v>
      </c>
      <c r="V79" s="110">
        <f t="shared" si="4"/>
        <v>2.8051181102362204E-3</v>
      </c>
      <c r="W79" s="110">
        <f t="shared" si="21"/>
        <v>0.95782480314960605</v>
      </c>
      <c r="Y79" s="156">
        <v>59</v>
      </c>
      <c r="Z79" s="157" t="s">
        <v>1983</v>
      </c>
      <c r="AA79" s="157" t="s">
        <v>2402</v>
      </c>
      <c r="AB79" s="157" t="s">
        <v>1555</v>
      </c>
      <c r="AC79" s="162">
        <v>130</v>
      </c>
      <c r="AD79" s="30">
        <f t="shared" si="6"/>
        <v>4.1568075717848688E-3</v>
      </c>
      <c r="AE79" s="30">
        <f t="shared" si="14"/>
        <v>0.93345910340858229</v>
      </c>
      <c r="AO79" s="156">
        <v>59</v>
      </c>
      <c r="AP79" s="157" t="s">
        <v>1999</v>
      </c>
      <c r="AQ79" s="157" t="s">
        <v>1621</v>
      </c>
      <c r="AR79" s="157" t="s">
        <v>1618</v>
      </c>
      <c r="AS79" s="162">
        <v>58</v>
      </c>
      <c r="AT79" s="30">
        <f t="shared" si="8"/>
        <v>1.6882058446850623E-3</v>
      </c>
      <c r="AU79" s="30">
        <f t="shared" si="16"/>
        <v>0.9694085458144136</v>
      </c>
      <c r="AW79" s="156">
        <v>59</v>
      </c>
      <c r="AX79" s="157" t="s">
        <v>2059</v>
      </c>
      <c r="AY79" s="157" t="s">
        <v>2408</v>
      </c>
      <c r="AZ79" s="157" t="s">
        <v>2409</v>
      </c>
      <c r="BA79" s="162">
        <v>158</v>
      </c>
      <c r="BB79" s="30">
        <f t="shared" si="9"/>
        <v>2.4844720496894411E-3</v>
      </c>
      <c r="BC79" s="30">
        <f t="shared" si="17"/>
        <v>0.91614120606965976</v>
      </c>
      <c r="BE79" s="156">
        <v>59</v>
      </c>
      <c r="BF79" s="157" t="s">
        <v>1808</v>
      </c>
      <c r="BG79" s="157" t="s">
        <v>1735</v>
      </c>
      <c r="BH79" s="157" t="s">
        <v>1730</v>
      </c>
      <c r="BI79" s="162">
        <v>341</v>
      </c>
      <c r="BJ79" s="30">
        <f t="shared" si="10"/>
        <v>4.1990419781058747E-3</v>
      </c>
      <c r="BK79" s="30">
        <f t="shared" si="18"/>
        <v>0.84355182307379739</v>
      </c>
      <c r="BM79" s="156">
        <v>59</v>
      </c>
      <c r="BN79" s="157" t="s">
        <v>1875</v>
      </c>
      <c r="BO79" s="157" t="s">
        <v>1840</v>
      </c>
      <c r="BP79" s="157" t="s">
        <v>2417</v>
      </c>
      <c r="BQ79" s="162">
        <v>70</v>
      </c>
      <c r="BR79" s="30">
        <f t="shared" si="11"/>
        <v>9.3062830705416255E-4</v>
      </c>
      <c r="BS79" s="30">
        <f t="shared" si="19"/>
        <v>0.99520061687362038</v>
      </c>
      <c r="BU79" s="156">
        <v>59</v>
      </c>
      <c r="BV79" s="157" t="s">
        <v>2052</v>
      </c>
      <c r="BW79" s="157" t="s">
        <v>2422</v>
      </c>
      <c r="BX79" s="157" t="s">
        <v>2420</v>
      </c>
      <c r="BY79" s="162">
        <v>244</v>
      </c>
      <c r="BZ79" s="30">
        <f t="shared" si="12"/>
        <v>2.8482379445994373E-3</v>
      </c>
      <c r="CA79" s="30">
        <f t="shared" si="20"/>
        <v>0.84612511235364818</v>
      </c>
    </row>
    <row r="80" spans="1:79" ht="18.75" customHeight="1">
      <c r="A80" s="156">
        <v>60</v>
      </c>
      <c r="B80" s="157" t="s">
        <v>1594</v>
      </c>
      <c r="C80" s="157" t="s">
        <v>1594</v>
      </c>
      <c r="D80" s="157" t="s">
        <v>1555</v>
      </c>
      <c r="E80" s="163">
        <v>1948</v>
      </c>
      <c r="F80" s="158">
        <f t="shared" si="1"/>
        <v>2.7150620436277579E-3</v>
      </c>
      <c r="G80" s="158">
        <f t="shared" si="2"/>
        <v>0.64860434939559197</v>
      </c>
      <c r="H80" s="11"/>
      <c r="I80" s="156">
        <v>60</v>
      </c>
      <c r="J80" s="157" t="s">
        <v>1533</v>
      </c>
      <c r="K80" s="157" t="s">
        <v>1467</v>
      </c>
      <c r="L80" s="157" t="s">
        <v>1465</v>
      </c>
      <c r="M80" s="162">
        <v>120</v>
      </c>
      <c r="N80" s="110">
        <f t="shared" si="3"/>
        <v>4.4129977493711478E-4</v>
      </c>
      <c r="O80" s="110">
        <f t="shared" si="13"/>
        <v>0.9955097747900149</v>
      </c>
      <c r="P80" s="4"/>
      <c r="Q80" s="156">
        <v>60</v>
      </c>
      <c r="R80" s="157" t="s">
        <v>1788</v>
      </c>
      <c r="S80" s="157" t="s">
        <v>1736</v>
      </c>
      <c r="T80" s="157" t="s">
        <v>2397</v>
      </c>
      <c r="U80" s="162">
        <v>170</v>
      </c>
      <c r="V80" s="110">
        <f t="shared" si="4"/>
        <v>2.7887139107611548E-3</v>
      </c>
      <c r="W80" s="110">
        <f t="shared" si="21"/>
        <v>0.96061351706036724</v>
      </c>
      <c r="Y80" s="156">
        <v>60</v>
      </c>
      <c r="Z80" s="157" t="s">
        <v>1589</v>
      </c>
      <c r="AA80" s="157" t="s">
        <v>1588</v>
      </c>
      <c r="AB80" s="157" t="s">
        <v>1555</v>
      </c>
      <c r="AC80" s="162">
        <v>129</v>
      </c>
      <c r="AD80" s="30">
        <f t="shared" si="6"/>
        <v>4.1248321289249854E-3</v>
      </c>
      <c r="AE80" s="30">
        <f t="shared" si="14"/>
        <v>0.9375839355375073</v>
      </c>
      <c r="AO80" s="156">
        <v>60</v>
      </c>
      <c r="AP80" s="157" t="s">
        <v>1632</v>
      </c>
      <c r="AQ80" s="157" t="s">
        <v>1621</v>
      </c>
      <c r="AR80" s="157" t="s">
        <v>1618</v>
      </c>
      <c r="AS80" s="162">
        <v>58</v>
      </c>
      <c r="AT80" s="30">
        <f t="shared" si="8"/>
        <v>1.6882058446850623E-3</v>
      </c>
      <c r="AU80" s="30">
        <f t="shared" si="16"/>
        <v>0.9710967516590987</v>
      </c>
      <c r="AW80" s="156">
        <v>60</v>
      </c>
      <c r="AX80" s="157" t="s">
        <v>1684</v>
      </c>
      <c r="AY80" s="157" t="s">
        <v>1672</v>
      </c>
      <c r="AZ80" s="157" t="s">
        <v>2409</v>
      </c>
      <c r="BA80" s="162">
        <v>157</v>
      </c>
      <c r="BB80" s="30">
        <f t="shared" si="9"/>
        <v>2.4687475430458369E-3</v>
      </c>
      <c r="BC80" s="30">
        <f t="shared" si="17"/>
        <v>0.91860995361270559</v>
      </c>
      <c r="BE80" s="156">
        <v>60</v>
      </c>
      <c r="BF80" s="157" t="s">
        <v>1742</v>
      </c>
      <c r="BG80" s="157" t="s">
        <v>1735</v>
      </c>
      <c r="BH80" s="157" t="s">
        <v>1730</v>
      </c>
      <c r="BI80" s="162">
        <v>331</v>
      </c>
      <c r="BJ80" s="30">
        <f t="shared" si="10"/>
        <v>4.0759029171643533E-3</v>
      </c>
      <c r="BK80" s="30">
        <f t="shared" si="18"/>
        <v>0.8476277259909617</v>
      </c>
      <c r="BM80" s="156">
        <v>60</v>
      </c>
      <c r="BN80" s="157" t="s">
        <v>1858</v>
      </c>
      <c r="BO80" s="157" t="s">
        <v>2419</v>
      </c>
      <c r="BP80" s="157" t="s">
        <v>2417</v>
      </c>
      <c r="BQ80" s="162">
        <v>61</v>
      </c>
      <c r="BR80" s="30">
        <f t="shared" si="11"/>
        <v>8.1097609614719885E-4</v>
      </c>
      <c r="BS80" s="30">
        <f t="shared" si="19"/>
        <v>0.9960115929697676</v>
      </c>
      <c r="BU80" s="156">
        <v>60</v>
      </c>
      <c r="BV80" s="157" t="s">
        <v>1954</v>
      </c>
      <c r="BW80" s="157" t="s">
        <v>1885</v>
      </c>
      <c r="BX80" s="157" t="s">
        <v>2420</v>
      </c>
      <c r="BY80" s="162">
        <v>226</v>
      </c>
      <c r="BZ80" s="30">
        <f t="shared" si="12"/>
        <v>2.638122030653577E-3</v>
      </c>
      <c r="CA80" s="30">
        <f t="shared" si="20"/>
        <v>0.84876323438430179</v>
      </c>
    </row>
    <row r="81" spans="1:79" ht="18.75" customHeight="1">
      <c r="A81" s="156">
        <v>61</v>
      </c>
      <c r="B81" s="157" t="s">
        <v>2324</v>
      </c>
      <c r="C81" s="157" t="s">
        <v>1745</v>
      </c>
      <c r="D81" s="157" t="s">
        <v>1730</v>
      </c>
      <c r="E81" s="163">
        <v>1930</v>
      </c>
      <c r="F81" s="158">
        <f t="shared" si="1"/>
        <v>2.6899742013355094E-3</v>
      </c>
      <c r="G81" s="158">
        <f t="shared" si="2"/>
        <v>0.65129432359692752</v>
      </c>
      <c r="H81" s="11"/>
      <c r="I81" s="156">
        <v>61</v>
      </c>
      <c r="J81" s="157" t="s">
        <v>1468</v>
      </c>
      <c r="K81" s="157" t="s">
        <v>1466</v>
      </c>
      <c r="L81" s="157" t="s">
        <v>1465</v>
      </c>
      <c r="M81" s="162">
        <v>114</v>
      </c>
      <c r="N81" s="110">
        <f t="shared" si="3"/>
        <v>4.1923478619025904E-4</v>
      </c>
      <c r="O81" s="110">
        <f t="shared" si="13"/>
        <v>0.99592900957620512</v>
      </c>
      <c r="P81" s="4"/>
      <c r="Q81" s="156">
        <v>61</v>
      </c>
      <c r="R81" s="157" t="s">
        <v>1521</v>
      </c>
      <c r="S81" s="157" t="s">
        <v>2396</v>
      </c>
      <c r="T81" s="157" t="s">
        <v>2397</v>
      </c>
      <c r="U81" s="162">
        <v>170</v>
      </c>
      <c r="V81" s="110">
        <f t="shared" si="4"/>
        <v>2.7887139107611548E-3</v>
      </c>
      <c r="W81" s="110">
        <f t="shared" si="21"/>
        <v>0.96340223097112843</v>
      </c>
      <c r="Y81" s="156">
        <v>61</v>
      </c>
      <c r="Z81" s="157" t="s">
        <v>1598</v>
      </c>
      <c r="AA81" s="157" t="s">
        <v>1594</v>
      </c>
      <c r="AB81" s="157" t="s">
        <v>1555</v>
      </c>
      <c r="AC81" s="162">
        <v>129</v>
      </c>
      <c r="AD81" s="30">
        <f t="shared" si="6"/>
        <v>4.1248321289249854E-3</v>
      </c>
      <c r="AE81" s="30">
        <f t="shared" si="14"/>
        <v>0.9417087676664323</v>
      </c>
      <c r="AO81" s="156">
        <v>61</v>
      </c>
      <c r="AP81" s="157" t="s">
        <v>1630</v>
      </c>
      <c r="AQ81" s="157" t="s">
        <v>1621</v>
      </c>
      <c r="AR81" s="157" t="s">
        <v>1618</v>
      </c>
      <c r="AS81" s="162">
        <v>57</v>
      </c>
      <c r="AT81" s="30">
        <f t="shared" si="8"/>
        <v>1.6590988473629061E-3</v>
      </c>
      <c r="AU81" s="30">
        <f t="shared" si="16"/>
        <v>0.97275585050646163</v>
      </c>
      <c r="AW81" s="156">
        <v>61</v>
      </c>
      <c r="AX81" s="157" t="s">
        <v>1690</v>
      </c>
      <c r="AY81" s="157" t="s">
        <v>1678</v>
      </c>
      <c r="AZ81" s="157" t="s">
        <v>2409</v>
      </c>
      <c r="BA81" s="162">
        <v>155</v>
      </c>
      <c r="BB81" s="30">
        <f t="shared" si="9"/>
        <v>2.437298529758629E-3</v>
      </c>
      <c r="BC81" s="30">
        <f t="shared" si="17"/>
        <v>0.92104725214246419</v>
      </c>
      <c r="BE81" s="156">
        <v>61</v>
      </c>
      <c r="BF81" s="157" t="s">
        <v>1756</v>
      </c>
      <c r="BG81" s="157" t="s">
        <v>2415</v>
      </c>
      <c r="BH81" s="157" t="s">
        <v>1730</v>
      </c>
      <c r="BI81" s="162">
        <v>329</v>
      </c>
      <c r="BJ81" s="30">
        <f t="shared" si="10"/>
        <v>4.0512751049760496E-3</v>
      </c>
      <c r="BK81" s="30">
        <f t="shared" si="18"/>
        <v>0.85167900109593775</v>
      </c>
      <c r="BM81" s="156">
        <v>61</v>
      </c>
      <c r="BN81" s="157" t="s">
        <v>1848</v>
      </c>
      <c r="BO81" s="157" t="s">
        <v>2418</v>
      </c>
      <c r="BP81" s="157" t="s">
        <v>2417</v>
      </c>
      <c r="BQ81" s="162">
        <v>60</v>
      </c>
      <c r="BR81" s="30">
        <f t="shared" si="11"/>
        <v>7.9768140604642506E-4</v>
      </c>
      <c r="BS81" s="30">
        <f t="shared" si="19"/>
        <v>0.99680927437581401</v>
      </c>
      <c r="BU81" s="156">
        <v>61</v>
      </c>
      <c r="BV81" s="157" t="s">
        <v>1930</v>
      </c>
      <c r="BW81" s="157" t="s">
        <v>2423</v>
      </c>
      <c r="BX81" s="157" t="s">
        <v>2420</v>
      </c>
      <c r="BY81" s="162">
        <v>222</v>
      </c>
      <c r="BZ81" s="30">
        <f t="shared" si="12"/>
        <v>2.5914296053322749E-3</v>
      </c>
      <c r="CA81" s="30">
        <f t="shared" si="20"/>
        <v>0.85135466398963411</v>
      </c>
    </row>
    <row r="82" spans="1:79" ht="18.75" customHeight="1">
      <c r="A82" s="156">
        <v>62</v>
      </c>
      <c r="B82" s="157" t="s">
        <v>1923</v>
      </c>
      <c r="C82" s="157" t="s">
        <v>1883</v>
      </c>
      <c r="D82" s="157" t="s">
        <v>2420</v>
      </c>
      <c r="E82" s="163">
        <v>1898</v>
      </c>
      <c r="F82" s="158">
        <f t="shared" si="1"/>
        <v>2.6453735928159568E-3</v>
      </c>
      <c r="G82" s="158">
        <f t="shared" si="2"/>
        <v>0.65393969718974343</v>
      </c>
      <c r="H82" s="11"/>
      <c r="I82" s="156">
        <v>62</v>
      </c>
      <c r="J82" s="157" t="s">
        <v>1507</v>
      </c>
      <c r="K82" s="157" t="s">
        <v>2393</v>
      </c>
      <c r="L82" s="157" t="s">
        <v>1465</v>
      </c>
      <c r="M82" s="162">
        <v>103</v>
      </c>
      <c r="N82" s="110">
        <f t="shared" si="3"/>
        <v>3.7878230682102354E-4</v>
      </c>
      <c r="O82" s="110">
        <f t="shared" si="13"/>
        <v>0.99630779188302609</v>
      </c>
      <c r="P82" s="4"/>
      <c r="Q82" s="156">
        <v>62</v>
      </c>
      <c r="R82" s="157" t="s">
        <v>2185</v>
      </c>
      <c r="S82" s="157" t="s">
        <v>2399</v>
      </c>
      <c r="T82" s="157" t="s">
        <v>2397</v>
      </c>
      <c r="U82" s="162">
        <v>168</v>
      </c>
      <c r="V82" s="110">
        <f t="shared" si="4"/>
        <v>2.7559055118110236E-3</v>
      </c>
      <c r="W82" s="110">
        <f t="shared" si="21"/>
        <v>0.96615813648293947</v>
      </c>
      <c r="Y82" s="156">
        <v>62</v>
      </c>
      <c r="Z82" s="157" t="s">
        <v>2226</v>
      </c>
      <c r="AA82" s="157" t="s">
        <v>1554</v>
      </c>
      <c r="AB82" s="157" t="s">
        <v>1555</v>
      </c>
      <c r="AC82" s="162">
        <v>123</v>
      </c>
      <c r="AD82" s="30">
        <f t="shared" si="6"/>
        <v>3.9329794717656843E-3</v>
      </c>
      <c r="AE82" s="30">
        <f t="shared" si="14"/>
        <v>0.94564174713819793</v>
      </c>
      <c r="AO82" s="156">
        <v>62</v>
      </c>
      <c r="AP82" s="157" t="s">
        <v>1637</v>
      </c>
      <c r="AQ82" s="157" t="s">
        <v>2406</v>
      </c>
      <c r="AR82" s="157" t="s">
        <v>1618</v>
      </c>
      <c r="AS82" s="162">
        <v>56</v>
      </c>
      <c r="AT82" s="30">
        <f t="shared" si="8"/>
        <v>1.6299918500407497E-3</v>
      </c>
      <c r="AU82" s="30">
        <f t="shared" si="16"/>
        <v>0.97438584235650239</v>
      </c>
      <c r="AW82" s="156">
        <v>62</v>
      </c>
      <c r="AX82" s="157" t="s">
        <v>1728</v>
      </c>
      <c r="AY82" s="157" t="s">
        <v>1678</v>
      </c>
      <c r="AZ82" s="157" t="s">
        <v>2409</v>
      </c>
      <c r="BA82" s="162">
        <v>154</v>
      </c>
      <c r="BB82" s="30">
        <f t="shared" si="9"/>
        <v>2.4215740231150248E-3</v>
      </c>
      <c r="BC82" s="30">
        <f t="shared" si="17"/>
        <v>0.92346882616557924</v>
      </c>
      <c r="BE82" s="156">
        <v>62</v>
      </c>
      <c r="BF82" s="157" t="s">
        <v>1823</v>
      </c>
      <c r="BG82" s="157" t="s">
        <v>2412</v>
      </c>
      <c r="BH82" s="157" t="s">
        <v>1730</v>
      </c>
      <c r="BI82" s="162">
        <v>318</v>
      </c>
      <c r="BJ82" s="30">
        <f t="shared" si="10"/>
        <v>3.9158221379403764E-3</v>
      </c>
      <c r="BK82" s="30">
        <f t="shared" si="18"/>
        <v>0.85559482323387814</v>
      </c>
      <c r="BM82" s="156">
        <v>62</v>
      </c>
      <c r="BN82" s="157" t="s">
        <v>2203</v>
      </c>
      <c r="BO82" s="157" t="s">
        <v>1838</v>
      </c>
      <c r="BP82" s="157" t="s">
        <v>2417</v>
      </c>
      <c r="BQ82" s="162">
        <v>56</v>
      </c>
      <c r="BR82" s="30">
        <f t="shared" si="11"/>
        <v>7.4450264564333011E-4</v>
      </c>
      <c r="BS82" s="30">
        <f t="shared" si="19"/>
        <v>0.99755377702145731</v>
      </c>
      <c r="BU82" s="156">
        <v>62</v>
      </c>
      <c r="BV82" s="157" t="s">
        <v>2195</v>
      </c>
      <c r="BW82" s="157" t="s">
        <v>2423</v>
      </c>
      <c r="BX82" s="157" t="s">
        <v>2420</v>
      </c>
      <c r="BY82" s="162">
        <v>220</v>
      </c>
      <c r="BZ82" s="30">
        <f t="shared" si="12"/>
        <v>2.568083392671624E-3</v>
      </c>
      <c r="CA82" s="30">
        <f t="shared" si="20"/>
        <v>0.85392274738230578</v>
      </c>
    </row>
    <row r="83" spans="1:79" ht="18.75" customHeight="1">
      <c r="A83" s="156">
        <v>63</v>
      </c>
      <c r="B83" s="157" t="s">
        <v>2128</v>
      </c>
      <c r="C83" s="157" t="s">
        <v>2394</v>
      </c>
      <c r="D83" s="157" t="s">
        <v>1465</v>
      </c>
      <c r="E83" s="163">
        <v>1893</v>
      </c>
      <c r="F83" s="158">
        <f t="shared" si="1"/>
        <v>2.6384047477347769E-3</v>
      </c>
      <c r="G83" s="158">
        <f t="shared" si="2"/>
        <v>0.65657810193747823</v>
      </c>
      <c r="H83" s="11"/>
      <c r="I83" s="156">
        <v>63</v>
      </c>
      <c r="J83" s="157" t="s">
        <v>1549</v>
      </c>
      <c r="K83" s="157" t="s">
        <v>2393</v>
      </c>
      <c r="L83" s="157" t="s">
        <v>1465</v>
      </c>
      <c r="M83" s="162">
        <v>100</v>
      </c>
      <c r="N83" s="110">
        <f t="shared" si="3"/>
        <v>3.6774981244759564E-4</v>
      </c>
      <c r="O83" s="110">
        <f t="shared" si="13"/>
        <v>0.99667554169547368</v>
      </c>
      <c r="P83" s="4"/>
      <c r="Q83" s="156">
        <v>63</v>
      </c>
      <c r="R83" s="157" t="s">
        <v>1477</v>
      </c>
      <c r="S83" s="157" t="s">
        <v>2398</v>
      </c>
      <c r="T83" s="157" t="s">
        <v>2397</v>
      </c>
      <c r="U83" s="162">
        <v>151</v>
      </c>
      <c r="V83" s="110">
        <f t="shared" si="4"/>
        <v>2.4770341207349081E-3</v>
      </c>
      <c r="W83" s="110">
        <f t="shared" si="21"/>
        <v>0.96863517060367432</v>
      </c>
      <c r="Y83" s="156">
        <v>63</v>
      </c>
      <c r="Z83" s="157" t="s">
        <v>1557</v>
      </c>
      <c r="AA83" s="157" t="s">
        <v>1554</v>
      </c>
      <c r="AB83" s="157" t="s">
        <v>1555</v>
      </c>
      <c r="AC83" s="162">
        <v>116</v>
      </c>
      <c r="AD83" s="30">
        <f t="shared" si="6"/>
        <v>3.7091513717464985E-3</v>
      </c>
      <c r="AE83" s="30">
        <f t="shared" si="14"/>
        <v>0.94935089850994447</v>
      </c>
      <c r="AO83" s="156">
        <v>63</v>
      </c>
      <c r="AP83" s="157" t="s">
        <v>2264</v>
      </c>
      <c r="AQ83" s="157" t="s">
        <v>2405</v>
      </c>
      <c r="AR83" s="157" t="s">
        <v>1618</v>
      </c>
      <c r="AS83" s="162">
        <v>54</v>
      </c>
      <c r="AT83" s="30">
        <f t="shared" si="8"/>
        <v>1.5717778553964374E-3</v>
      </c>
      <c r="AU83" s="30">
        <f t="shared" si="16"/>
        <v>0.9759576202118988</v>
      </c>
      <c r="AW83" s="156">
        <v>63</v>
      </c>
      <c r="AX83" s="157" t="s">
        <v>2151</v>
      </c>
      <c r="AY83" s="157" t="s">
        <v>2410</v>
      </c>
      <c r="AZ83" s="157" t="s">
        <v>2409</v>
      </c>
      <c r="BA83" s="162">
        <v>149</v>
      </c>
      <c r="BB83" s="30">
        <f t="shared" si="9"/>
        <v>2.3429514898970043E-3</v>
      </c>
      <c r="BC83" s="30">
        <f t="shared" si="17"/>
        <v>0.92581177765547629</v>
      </c>
      <c r="BE83" s="156">
        <v>63</v>
      </c>
      <c r="BF83" s="157" t="s">
        <v>1792</v>
      </c>
      <c r="BG83" s="157" t="s">
        <v>2414</v>
      </c>
      <c r="BH83" s="157" t="s">
        <v>1730</v>
      </c>
      <c r="BI83" s="162">
        <v>317</v>
      </c>
      <c r="BJ83" s="30">
        <f t="shared" si="10"/>
        <v>3.9035082318462241E-3</v>
      </c>
      <c r="BK83" s="30">
        <f t="shared" si="18"/>
        <v>0.85949833146572441</v>
      </c>
      <c r="BM83" s="156">
        <v>63</v>
      </c>
      <c r="BN83" s="157" t="s">
        <v>1871</v>
      </c>
      <c r="BO83" s="157" t="s">
        <v>2416</v>
      </c>
      <c r="BP83" s="157" t="s">
        <v>2417</v>
      </c>
      <c r="BQ83" s="162">
        <v>53</v>
      </c>
      <c r="BR83" s="30">
        <f t="shared" si="11"/>
        <v>7.0461857534100884E-4</v>
      </c>
      <c r="BS83" s="30">
        <f t="shared" si="19"/>
        <v>0.9982583955967983</v>
      </c>
      <c r="BU83" s="156">
        <v>63</v>
      </c>
      <c r="BV83" s="157" t="s">
        <v>2121</v>
      </c>
      <c r="BW83" s="157" t="s">
        <v>1883</v>
      </c>
      <c r="BX83" s="157" t="s">
        <v>2420</v>
      </c>
      <c r="BY83" s="162">
        <v>217</v>
      </c>
      <c r="BZ83" s="30">
        <f t="shared" si="12"/>
        <v>2.5330640736806473E-3</v>
      </c>
      <c r="CA83" s="30">
        <f t="shared" si="20"/>
        <v>0.85645581145598648</v>
      </c>
    </row>
    <row r="84" spans="1:79" ht="18.75" customHeight="1">
      <c r="A84" s="156">
        <v>64</v>
      </c>
      <c r="B84" s="157" t="s">
        <v>1532</v>
      </c>
      <c r="C84" s="157" t="s">
        <v>2395</v>
      </c>
      <c r="D84" s="157" t="s">
        <v>1465</v>
      </c>
      <c r="E84" s="163">
        <v>1851</v>
      </c>
      <c r="F84" s="158">
        <f t="shared" si="1"/>
        <v>2.5798664490528644E-3</v>
      </c>
      <c r="G84" s="158">
        <f t="shared" si="2"/>
        <v>0.65915796838653107</v>
      </c>
      <c r="H84" s="11"/>
      <c r="I84" s="156">
        <v>64</v>
      </c>
      <c r="J84" s="157" t="s">
        <v>1524</v>
      </c>
      <c r="K84" s="157" t="s">
        <v>1467</v>
      </c>
      <c r="L84" s="157" t="s">
        <v>1465</v>
      </c>
      <c r="M84" s="162">
        <v>98</v>
      </c>
      <c r="N84" s="110">
        <f t="shared" si="3"/>
        <v>3.6039481619864377E-4</v>
      </c>
      <c r="O84" s="110">
        <f t="shared" si="13"/>
        <v>0.99703593651167233</v>
      </c>
      <c r="P84" s="4"/>
      <c r="Q84" s="156">
        <v>64</v>
      </c>
      <c r="R84" s="157" t="s">
        <v>2073</v>
      </c>
      <c r="S84" s="157" t="s">
        <v>2396</v>
      </c>
      <c r="T84" s="157" t="s">
        <v>2397</v>
      </c>
      <c r="U84" s="162">
        <v>138</v>
      </c>
      <c r="V84" s="110">
        <f t="shared" si="4"/>
        <v>2.2637795275590551E-3</v>
      </c>
      <c r="W84" s="110">
        <f t="shared" si="21"/>
        <v>0.9708989501312334</v>
      </c>
      <c r="Y84" s="156">
        <v>64</v>
      </c>
      <c r="Z84" s="157" t="s">
        <v>1584</v>
      </c>
      <c r="AA84" s="157" t="s">
        <v>2402</v>
      </c>
      <c r="AB84" s="157" t="s">
        <v>1555</v>
      </c>
      <c r="AC84" s="162">
        <v>112</v>
      </c>
      <c r="AD84" s="30">
        <f t="shared" si="6"/>
        <v>3.5812496003069642E-3</v>
      </c>
      <c r="AE84" s="30">
        <f t="shared" si="14"/>
        <v>0.9529321481102514</v>
      </c>
      <c r="AO84" s="156">
        <v>64</v>
      </c>
      <c r="AP84" s="157" t="s">
        <v>1665</v>
      </c>
      <c r="AQ84" s="157" t="s">
        <v>2406</v>
      </c>
      <c r="AR84" s="157" t="s">
        <v>1618</v>
      </c>
      <c r="AS84" s="162">
        <v>51</v>
      </c>
      <c r="AT84" s="30">
        <f t="shared" si="8"/>
        <v>1.4844568634299685E-3</v>
      </c>
      <c r="AU84" s="30">
        <f t="shared" si="16"/>
        <v>0.97744207707532882</v>
      </c>
      <c r="AW84" s="156">
        <v>64</v>
      </c>
      <c r="AX84" s="157" t="s">
        <v>1476</v>
      </c>
      <c r="AY84" s="157" t="s">
        <v>1674</v>
      </c>
      <c r="AZ84" s="157" t="s">
        <v>2409</v>
      </c>
      <c r="BA84" s="162">
        <v>148</v>
      </c>
      <c r="BB84" s="30">
        <f t="shared" si="9"/>
        <v>2.3272269832534005E-3</v>
      </c>
      <c r="BC84" s="30">
        <f t="shared" si="17"/>
        <v>0.92813900463872967</v>
      </c>
      <c r="BE84" s="156">
        <v>64</v>
      </c>
      <c r="BF84" s="157" t="s">
        <v>1783</v>
      </c>
      <c r="BG84" s="157" t="s">
        <v>1750</v>
      </c>
      <c r="BH84" s="157" t="s">
        <v>1730</v>
      </c>
      <c r="BI84" s="162">
        <v>316</v>
      </c>
      <c r="BJ84" s="30">
        <f t="shared" si="10"/>
        <v>3.8911943257520717E-3</v>
      </c>
      <c r="BK84" s="30">
        <f t="shared" si="18"/>
        <v>0.86338952579147643</v>
      </c>
      <c r="BM84" s="156">
        <v>64</v>
      </c>
      <c r="BN84" s="157" t="s">
        <v>1855</v>
      </c>
      <c r="BO84" s="157" t="s">
        <v>2419</v>
      </c>
      <c r="BP84" s="157" t="s">
        <v>2417</v>
      </c>
      <c r="BQ84" s="162">
        <v>45</v>
      </c>
      <c r="BR84" s="30">
        <f t="shared" si="11"/>
        <v>5.9826105453481882E-4</v>
      </c>
      <c r="BS84" s="30">
        <f t="shared" si="19"/>
        <v>0.99885665665133316</v>
      </c>
      <c r="BU84" s="156">
        <v>64</v>
      </c>
      <c r="BV84" s="157" t="s">
        <v>1960</v>
      </c>
      <c r="BW84" s="157" t="s">
        <v>1885</v>
      </c>
      <c r="BX84" s="157" t="s">
        <v>2420</v>
      </c>
      <c r="BY84" s="162">
        <v>216</v>
      </c>
      <c r="BZ84" s="30">
        <f t="shared" si="12"/>
        <v>2.5213909673503215E-3</v>
      </c>
      <c r="CA84" s="30">
        <f t="shared" si="20"/>
        <v>0.85897720242333675</v>
      </c>
    </row>
    <row r="85" spans="1:79" ht="18.75" customHeight="1">
      <c r="A85" s="156">
        <v>65</v>
      </c>
      <c r="B85" s="157" t="s">
        <v>2163</v>
      </c>
      <c r="C85" s="157" t="s">
        <v>1745</v>
      </c>
      <c r="D85" s="157" t="s">
        <v>1730</v>
      </c>
      <c r="E85" s="163">
        <v>1761</v>
      </c>
      <c r="F85" s="158">
        <f t="shared" ref="F85:F148" si="22">E85/$E$874</f>
        <v>2.4544272375916229E-3</v>
      </c>
      <c r="G85" s="158">
        <f t="shared" si="2"/>
        <v>0.66161239562412266</v>
      </c>
      <c r="H85" s="11"/>
      <c r="I85" s="156">
        <v>65</v>
      </c>
      <c r="J85" s="157" t="s">
        <v>2314</v>
      </c>
      <c r="K85" s="157" t="s">
        <v>2393</v>
      </c>
      <c r="L85" s="157" t="s">
        <v>1465</v>
      </c>
      <c r="M85" s="162">
        <v>94</v>
      </c>
      <c r="N85" s="110">
        <f t="shared" si="3"/>
        <v>3.4568482370073991E-4</v>
      </c>
      <c r="O85" s="110">
        <f t="shared" si="13"/>
        <v>0.99738162133537311</v>
      </c>
      <c r="P85" s="4"/>
      <c r="Q85" s="156">
        <v>65</v>
      </c>
      <c r="R85" s="157" t="s">
        <v>1779</v>
      </c>
      <c r="S85" s="157" t="s">
        <v>1731</v>
      </c>
      <c r="T85" s="157" t="s">
        <v>2397</v>
      </c>
      <c r="U85" s="162">
        <v>135</v>
      </c>
      <c r="V85" s="110">
        <f t="shared" si="4"/>
        <v>2.2145669291338582E-3</v>
      </c>
      <c r="W85" s="110">
        <f t="shared" si="21"/>
        <v>0.97311351706036731</v>
      </c>
      <c r="Y85" s="156">
        <v>65</v>
      </c>
      <c r="Z85" s="157" t="s">
        <v>1601</v>
      </c>
      <c r="AA85" s="157" t="s">
        <v>2391</v>
      </c>
      <c r="AB85" s="157" t="s">
        <v>1555</v>
      </c>
      <c r="AC85" s="162">
        <v>111</v>
      </c>
      <c r="AD85" s="30">
        <f t="shared" si="6"/>
        <v>3.5492741574470808E-3</v>
      </c>
      <c r="AE85" s="30">
        <f t="shared" si="14"/>
        <v>0.9564814222676985</v>
      </c>
      <c r="AO85" s="156">
        <v>65</v>
      </c>
      <c r="AP85" s="157" t="s">
        <v>1645</v>
      </c>
      <c r="AQ85" s="157" t="s">
        <v>2407</v>
      </c>
      <c r="AR85" s="157" t="s">
        <v>1618</v>
      </c>
      <c r="AS85" s="162">
        <v>49</v>
      </c>
      <c r="AT85" s="30">
        <f t="shared" si="8"/>
        <v>1.4262428687856561E-3</v>
      </c>
      <c r="AU85" s="30">
        <f t="shared" si="16"/>
        <v>0.9788683199441145</v>
      </c>
      <c r="AW85" s="156">
        <v>65</v>
      </c>
      <c r="AX85" s="157" t="s">
        <v>1714</v>
      </c>
      <c r="AY85" s="157" t="s">
        <v>2411</v>
      </c>
      <c r="AZ85" s="157" t="s">
        <v>2409</v>
      </c>
      <c r="BA85" s="162">
        <v>147</v>
      </c>
      <c r="BB85" s="30">
        <f t="shared" si="9"/>
        <v>2.3115024766097963E-3</v>
      </c>
      <c r="BC85" s="30">
        <f t="shared" si="17"/>
        <v>0.9304505071153395</v>
      </c>
      <c r="BE85" s="156">
        <v>65</v>
      </c>
      <c r="BF85" s="157" t="s">
        <v>1751</v>
      </c>
      <c r="BG85" s="157" t="s">
        <v>1752</v>
      </c>
      <c r="BH85" s="157" t="s">
        <v>1730</v>
      </c>
      <c r="BI85" s="162">
        <v>311</v>
      </c>
      <c r="BJ85" s="30">
        <f t="shared" si="10"/>
        <v>3.8296247952813111E-3</v>
      </c>
      <c r="BK85" s="30">
        <f t="shared" si="18"/>
        <v>0.86721915058675769</v>
      </c>
      <c r="BM85" s="156">
        <v>65</v>
      </c>
      <c r="BN85" s="157" t="s">
        <v>1984</v>
      </c>
      <c r="BO85" s="157" t="s">
        <v>1838</v>
      </c>
      <c r="BP85" s="157" t="s">
        <v>2417</v>
      </c>
      <c r="BQ85" s="162">
        <v>43</v>
      </c>
      <c r="BR85" s="30">
        <f t="shared" si="11"/>
        <v>5.7167167433327124E-4</v>
      </c>
      <c r="BS85" s="30">
        <f t="shared" si="19"/>
        <v>0.99942832832566642</v>
      </c>
      <c r="BU85" s="156">
        <v>65</v>
      </c>
      <c r="BV85" s="157" t="s">
        <v>1942</v>
      </c>
      <c r="BW85" s="157" t="s">
        <v>2425</v>
      </c>
      <c r="BX85" s="157" t="s">
        <v>2420</v>
      </c>
      <c r="BY85" s="162">
        <v>213</v>
      </c>
      <c r="BZ85" s="30">
        <f t="shared" si="12"/>
        <v>2.4863716483593448E-3</v>
      </c>
      <c r="CA85" s="30">
        <f t="shared" si="20"/>
        <v>0.86146357407169605</v>
      </c>
    </row>
    <row r="86" spans="1:79" ht="18.75" customHeight="1">
      <c r="A86" s="156">
        <v>66</v>
      </c>
      <c r="B86" s="157" t="s">
        <v>2114</v>
      </c>
      <c r="C86" s="157" t="s">
        <v>2395</v>
      </c>
      <c r="D86" s="157" t="s">
        <v>1465</v>
      </c>
      <c r="E86" s="163">
        <v>1705</v>
      </c>
      <c r="F86" s="158">
        <f t="shared" si="22"/>
        <v>2.3763761726824061E-3</v>
      </c>
      <c r="G86" s="158">
        <f t="shared" ref="G86:G149" si="23">G85+F86</f>
        <v>0.66398877179680504</v>
      </c>
      <c r="H86" s="11"/>
      <c r="I86" s="156">
        <v>66</v>
      </c>
      <c r="J86" s="157" t="s">
        <v>1487</v>
      </c>
      <c r="K86" s="157" t="s">
        <v>1467</v>
      </c>
      <c r="L86" s="157" t="s">
        <v>1465</v>
      </c>
      <c r="M86" s="162">
        <v>83</v>
      </c>
      <c r="N86" s="110">
        <f t="shared" ref="N86:N100" si="24">M86/$M$101</f>
        <v>3.052323443315044E-4</v>
      </c>
      <c r="O86" s="110">
        <f t="shared" si="13"/>
        <v>0.99768685367970467</v>
      </c>
      <c r="P86" s="4"/>
      <c r="Q86" s="156">
        <v>66</v>
      </c>
      <c r="R86" s="157" t="s">
        <v>1786</v>
      </c>
      <c r="S86" s="157" t="s">
        <v>1736</v>
      </c>
      <c r="T86" s="157" t="s">
        <v>2397</v>
      </c>
      <c r="U86" s="162">
        <v>121</v>
      </c>
      <c r="V86" s="110">
        <f t="shared" ref="V86:V106" si="25">U86/$U$107</f>
        <v>1.9849081364829396E-3</v>
      </c>
      <c r="W86" s="110">
        <f t="shared" si="21"/>
        <v>0.97509842519685019</v>
      </c>
      <c r="Y86" s="156">
        <v>66</v>
      </c>
      <c r="Z86" s="157" t="s">
        <v>1596</v>
      </c>
      <c r="AA86" s="157" t="s">
        <v>1594</v>
      </c>
      <c r="AB86" s="157" t="s">
        <v>1555</v>
      </c>
      <c r="AC86" s="162">
        <v>111</v>
      </c>
      <c r="AD86" s="30">
        <f t="shared" ref="AD86:AD101" si="26">AC86/$AC$102</f>
        <v>3.5492741574470808E-3</v>
      </c>
      <c r="AE86" s="30">
        <f t="shared" si="14"/>
        <v>0.9600306964251456</v>
      </c>
      <c r="AO86" s="156">
        <v>66</v>
      </c>
      <c r="AP86" s="157" t="s">
        <v>2097</v>
      </c>
      <c r="AQ86" s="157" t="s">
        <v>1621</v>
      </c>
      <c r="AR86" s="157" t="s">
        <v>1618</v>
      </c>
      <c r="AS86" s="162">
        <v>48</v>
      </c>
      <c r="AT86" s="30">
        <f t="shared" ref="AT86:AT105" si="27">AS86/$AS$106</f>
        <v>1.3971358714634998E-3</v>
      </c>
      <c r="AU86" s="30">
        <f t="shared" si="16"/>
        <v>0.980265455815578</v>
      </c>
      <c r="AW86" s="156">
        <v>66</v>
      </c>
      <c r="AX86" s="157" t="s">
        <v>2047</v>
      </c>
      <c r="AY86" s="157" t="s">
        <v>1678</v>
      </c>
      <c r="AZ86" s="157" t="s">
        <v>2409</v>
      </c>
      <c r="BA86" s="162">
        <v>146</v>
      </c>
      <c r="BB86" s="30">
        <f t="shared" ref="BB86:BB141" si="28">BA86/$BA$142</f>
        <v>2.2957779699661921E-3</v>
      </c>
      <c r="BC86" s="30">
        <f t="shared" si="17"/>
        <v>0.93274628508530566</v>
      </c>
      <c r="BE86" s="156">
        <v>66</v>
      </c>
      <c r="BF86" s="157" t="s">
        <v>1832</v>
      </c>
      <c r="BG86" s="157" t="s">
        <v>2413</v>
      </c>
      <c r="BH86" s="157" t="s">
        <v>1730</v>
      </c>
      <c r="BI86" s="162">
        <v>296</v>
      </c>
      <c r="BJ86" s="30">
        <f t="shared" ref="BJ86:BJ149" si="29">BI86/$BI$157</f>
        <v>3.6449162038690291E-3</v>
      </c>
      <c r="BK86" s="30">
        <f t="shared" si="18"/>
        <v>0.87086406679062667</v>
      </c>
      <c r="BM86" s="156">
        <v>66</v>
      </c>
      <c r="BN86" s="157" t="s">
        <v>1988</v>
      </c>
      <c r="BO86" s="157" t="s">
        <v>1840</v>
      </c>
      <c r="BP86" s="157" t="s">
        <v>2417</v>
      </c>
      <c r="BQ86" s="162">
        <v>43</v>
      </c>
      <c r="BR86" s="30">
        <f>BQ86/$BQ$87</f>
        <v>5.7167167433327124E-4</v>
      </c>
      <c r="BS86" s="30">
        <f t="shared" si="19"/>
        <v>0.99999999999999967</v>
      </c>
      <c r="BU86" s="156">
        <v>66</v>
      </c>
      <c r="BV86" s="157" t="s">
        <v>2245</v>
      </c>
      <c r="BW86" s="157" t="s">
        <v>2423</v>
      </c>
      <c r="BX86" s="157" t="s">
        <v>2420</v>
      </c>
      <c r="BY86" s="162">
        <v>212</v>
      </c>
      <c r="BZ86" s="30">
        <f t="shared" ref="BZ86:BZ149" si="30">BY86/$BY$190</f>
        <v>2.4746985420290193E-3</v>
      </c>
      <c r="CA86" s="30">
        <f t="shared" si="20"/>
        <v>0.86393827261372502</v>
      </c>
    </row>
    <row r="87" spans="1:79" ht="18.75" customHeight="1">
      <c r="A87" s="156">
        <v>67</v>
      </c>
      <c r="B87" s="157" t="s">
        <v>2260</v>
      </c>
      <c r="C87" s="157" t="s">
        <v>2396</v>
      </c>
      <c r="D87" s="157" t="s">
        <v>2397</v>
      </c>
      <c r="E87" s="163">
        <v>1672</v>
      </c>
      <c r="F87" s="158">
        <f t="shared" si="22"/>
        <v>2.3303817951466177E-3</v>
      </c>
      <c r="G87" s="158">
        <f t="shared" si="23"/>
        <v>0.66631915359195171</v>
      </c>
      <c r="H87" s="11"/>
      <c r="I87" s="156">
        <v>67</v>
      </c>
      <c r="J87" s="157" t="s">
        <v>1505</v>
      </c>
      <c r="K87" s="157" t="s">
        <v>2393</v>
      </c>
      <c r="L87" s="157" t="s">
        <v>1465</v>
      </c>
      <c r="M87" s="162">
        <v>77</v>
      </c>
      <c r="N87" s="110">
        <f t="shared" si="24"/>
        <v>2.8316735558464866E-4</v>
      </c>
      <c r="O87" s="110">
        <f t="shared" ref="O87:O100" si="31">O86+N87</f>
        <v>0.99797002103528931</v>
      </c>
      <c r="P87" s="4"/>
      <c r="Q87" s="156">
        <v>67</v>
      </c>
      <c r="R87" s="157" t="s">
        <v>2295</v>
      </c>
      <c r="S87" s="157" t="s">
        <v>2396</v>
      </c>
      <c r="T87" s="157" t="s">
        <v>2397</v>
      </c>
      <c r="U87" s="162">
        <v>119</v>
      </c>
      <c r="V87" s="110">
        <f t="shared" si="25"/>
        <v>1.9520997375328084E-3</v>
      </c>
      <c r="W87" s="110">
        <f t="shared" si="21"/>
        <v>0.97705052493438305</v>
      </c>
      <c r="Y87" s="156">
        <v>67</v>
      </c>
      <c r="Z87" s="157" t="s">
        <v>2224</v>
      </c>
      <c r="AA87" s="157" t="s">
        <v>1594</v>
      </c>
      <c r="AB87" s="157" t="s">
        <v>1555</v>
      </c>
      <c r="AC87" s="162">
        <v>110</v>
      </c>
      <c r="AD87" s="30">
        <f t="shared" si="26"/>
        <v>3.517298714587197E-3</v>
      </c>
      <c r="AE87" s="30">
        <f t="shared" ref="AE87:AE101" si="32">AE86+AD87</f>
        <v>0.96354799513973277</v>
      </c>
      <c r="AO87" s="156">
        <v>67</v>
      </c>
      <c r="AP87" s="157" t="s">
        <v>1657</v>
      </c>
      <c r="AQ87" s="157" t="s">
        <v>1621</v>
      </c>
      <c r="AR87" s="157" t="s">
        <v>1618</v>
      </c>
      <c r="AS87" s="162">
        <v>45</v>
      </c>
      <c r="AT87" s="30">
        <f t="shared" si="27"/>
        <v>1.309814879497031E-3</v>
      </c>
      <c r="AU87" s="30">
        <f t="shared" ref="AU87:AU105" si="33">AU86+AT87</f>
        <v>0.981575270695075</v>
      </c>
      <c r="AW87" s="156">
        <v>67</v>
      </c>
      <c r="AX87" s="157" t="s">
        <v>2252</v>
      </c>
      <c r="AY87" s="157" t="s">
        <v>2411</v>
      </c>
      <c r="AZ87" s="157" t="s">
        <v>2409</v>
      </c>
      <c r="BA87" s="162">
        <v>136</v>
      </c>
      <c r="BB87" s="30">
        <f t="shared" si="28"/>
        <v>2.1385329035301516E-3</v>
      </c>
      <c r="BC87" s="30">
        <f t="shared" ref="BC87:BC141" si="34">BC86+BB87</f>
        <v>0.93488481798883583</v>
      </c>
      <c r="BE87" s="156">
        <v>67</v>
      </c>
      <c r="BF87" s="157" t="s">
        <v>2289</v>
      </c>
      <c r="BG87" s="157" t="s">
        <v>1735</v>
      </c>
      <c r="BH87" s="157" t="s">
        <v>1730</v>
      </c>
      <c r="BI87" s="162">
        <v>292</v>
      </c>
      <c r="BJ87" s="30">
        <f t="shared" si="29"/>
        <v>3.5956605794924207E-3</v>
      </c>
      <c r="BK87" s="30">
        <f t="shared" ref="BK87:BK150" si="35">BK86+BJ87</f>
        <v>0.87445972737011912</v>
      </c>
      <c r="BM87" s="187" t="s">
        <v>911</v>
      </c>
      <c r="BN87" s="188"/>
      <c r="BO87" s="188"/>
      <c r="BP87" s="189"/>
      <c r="BQ87" s="113">
        <f>SUM(BQ21:BQ86)</f>
        <v>75218</v>
      </c>
      <c r="BR87" s="114">
        <f>SUM(BR21:BR86)</f>
        <v>0.99999999999999967</v>
      </c>
      <c r="BS87" s="106"/>
      <c r="BU87" s="156">
        <v>67</v>
      </c>
      <c r="BV87" s="157" t="s">
        <v>1918</v>
      </c>
      <c r="BW87" s="157" t="s">
        <v>1883</v>
      </c>
      <c r="BX87" s="157" t="s">
        <v>2420</v>
      </c>
      <c r="BY87" s="162">
        <v>208</v>
      </c>
      <c r="BZ87" s="30">
        <f t="shared" si="30"/>
        <v>2.4280061167077172E-3</v>
      </c>
      <c r="CA87" s="30">
        <f t="shared" ref="CA87:CA150" si="36">CA86+BZ87</f>
        <v>0.8663662787304327</v>
      </c>
    </row>
    <row r="88" spans="1:79" ht="18.75" customHeight="1">
      <c r="A88" s="156">
        <v>68</v>
      </c>
      <c r="B88" s="157" t="s">
        <v>1763</v>
      </c>
      <c r="C88" s="157" t="s">
        <v>1752</v>
      </c>
      <c r="D88" s="157" t="s">
        <v>1730</v>
      </c>
      <c r="E88" s="163">
        <v>1671</v>
      </c>
      <c r="F88" s="158">
        <f t="shared" si="22"/>
        <v>2.3289880261303814E-3</v>
      </c>
      <c r="G88" s="158">
        <f t="shared" si="23"/>
        <v>0.66864814161808206</v>
      </c>
      <c r="H88" s="11"/>
      <c r="I88" s="156">
        <v>68</v>
      </c>
      <c r="J88" s="157" t="s">
        <v>1495</v>
      </c>
      <c r="K88" s="157" t="s">
        <v>1467</v>
      </c>
      <c r="L88" s="157" t="s">
        <v>1465</v>
      </c>
      <c r="M88" s="162">
        <v>74</v>
      </c>
      <c r="N88" s="110">
        <f t="shared" si="24"/>
        <v>2.7213486121122077E-4</v>
      </c>
      <c r="O88" s="110">
        <f t="shared" si="31"/>
        <v>0.99824215589650056</v>
      </c>
      <c r="P88" s="4"/>
      <c r="Q88" s="156">
        <v>68</v>
      </c>
      <c r="R88" s="157" t="s">
        <v>1748</v>
      </c>
      <c r="S88" s="157" t="s">
        <v>1736</v>
      </c>
      <c r="T88" s="157" t="s">
        <v>2397</v>
      </c>
      <c r="U88" s="162">
        <v>117</v>
      </c>
      <c r="V88" s="110">
        <f t="shared" si="25"/>
        <v>1.9192913385826771E-3</v>
      </c>
      <c r="W88" s="110">
        <f t="shared" si="21"/>
        <v>0.97896981627296575</v>
      </c>
      <c r="Y88" s="156">
        <v>68</v>
      </c>
      <c r="Z88" s="157" t="s">
        <v>2258</v>
      </c>
      <c r="AA88" s="157" t="s">
        <v>1588</v>
      </c>
      <c r="AB88" s="157" t="s">
        <v>1555</v>
      </c>
      <c r="AC88" s="162">
        <v>109</v>
      </c>
      <c r="AD88" s="30">
        <f t="shared" si="26"/>
        <v>3.4853232717273136E-3</v>
      </c>
      <c r="AE88" s="30">
        <f t="shared" si="32"/>
        <v>0.96703331841146012</v>
      </c>
      <c r="AO88" s="156">
        <v>68</v>
      </c>
      <c r="AP88" s="157" t="s">
        <v>1634</v>
      </c>
      <c r="AQ88" s="157" t="s">
        <v>2407</v>
      </c>
      <c r="AR88" s="157" t="s">
        <v>1618</v>
      </c>
      <c r="AS88" s="162">
        <v>44</v>
      </c>
      <c r="AT88" s="30">
        <f t="shared" si="27"/>
        <v>1.2807078821748749E-3</v>
      </c>
      <c r="AU88" s="30">
        <f t="shared" si="33"/>
        <v>0.98285597857724982</v>
      </c>
      <c r="AW88" s="156">
        <v>68</v>
      </c>
      <c r="AX88" s="157" t="s">
        <v>2280</v>
      </c>
      <c r="AY88" s="157" t="s">
        <v>2411</v>
      </c>
      <c r="AZ88" s="157" t="s">
        <v>2409</v>
      </c>
      <c r="BA88" s="162">
        <v>134</v>
      </c>
      <c r="BB88" s="30">
        <f t="shared" si="28"/>
        <v>2.1070838902429436E-3</v>
      </c>
      <c r="BC88" s="30">
        <f t="shared" si="34"/>
        <v>0.93699190187907877</v>
      </c>
      <c r="BE88" s="156">
        <v>68</v>
      </c>
      <c r="BF88" s="157" t="s">
        <v>2204</v>
      </c>
      <c r="BG88" s="157" t="s">
        <v>2412</v>
      </c>
      <c r="BH88" s="157" t="s">
        <v>1730</v>
      </c>
      <c r="BI88" s="162">
        <v>285</v>
      </c>
      <c r="BJ88" s="30">
        <f t="shared" si="29"/>
        <v>3.5094632368333559E-3</v>
      </c>
      <c r="BK88" s="30">
        <f t="shared" si="35"/>
        <v>0.87796919060695244</v>
      </c>
      <c r="BU88" s="156">
        <v>68</v>
      </c>
      <c r="BV88" s="157" t="s">
        <v>1934</v>
      </c>
      <c r="BW88" s="157" t="s">
        <v>1883</v>
      </c>
      <c r="BX88" s="157" t="s">
        <v>2420</v>
      </c>
      <c r="BY88" s="162">
        <v>206</v>
      </c>
      <c r="BZ88" s="30">
        <f t="shared" si="30"/>
        <v>2.4046599040470659E-3</v>
      </c>
      <c r="CA88" s="30">
        <f t="shared" si="36"/>
        <v>0.86877093863447974</v>
      </c>
    </row>
    <row r="89" spans="1:79" ht="18.75" customHeight="1">
      <c r="A89" s="156">
        <v>69</v>
      </c>
      <c r="B89" s="157" t="s">
        <v>2164</v>
      </c>
      <c r="C89" s="157" t="s">
        <v>2419</v>
      </c>
      <c r="D89" s="157" t="s">
        <v>2417</v>
      </c>
      <c r="E89" s="163">
        <v>1656</v>
      </c>
      <c r="F89" s="158">
        <f t="shared" si="22"/>
        <v>2.3080814908868412E-3</v>
      </c>
      <c r="G89" s="158">
        <f t="shared" si="23"/>
        <v>0.67095622310896885</v>
      </c>
      <c r="H89" s="11"/>
      <c r="I89" s="156">
        <v>69</v>
      </c>
      <c r="J89" s="157" t="s">
        <v>1547</v>
      </c>
      <c r="K89" s="157" t="s">
        <v>1467</v>
      </c>
      <c r="L89" s="157" t="s">
        <v>1465</v>
      </c>
      <c r="M89" s="162">
        <v>69</v>
      </c>
      <c r="N89" s="110">
        <f t="shared" si="24"/>
        <v>2.5374737058884099E-4</v>
      </c>
      <c r="O89" s="110">
        <f t="shared" si="31"/>
        <v>0.99849590326708937</v>
      </c>
      <c r="P89" s="4"/>
      <c r="Q89" s="156">
        <v>69</v>
      </c>
      <c r="R89" s="157" t="s">
        <v>2050</v>
      </c>
      <c r="S89" s="157" t="s">
        <v>2398</v>
      </c>
      <c r="T89" s="157" t="s">
        <v>2397</v>
      </c>
      <c r="U89" s="162">
        <v>116</v>
      </c>
      <c r="V89" s="110">
        <f t="shared" si="25"/>
        <v>1.9028871391076115E-3</v>
      </c>
      <c r="W89" s="110">
        <f t="shared" si="21"/>
        <v>0.98087270341207333</v>
      </c>
      <c r="Y89" s="156">
        <v>69</v>
      </c>
      <c r="Z89" s="157" t="s">
        <v>2210</v>
      </c>
      <c r="AA89" s="157" t="s">
        <v>1594</v>
      </c>
      <c r="AB89" s="157" t="s">
        <v>1555</v>
      </c>
      <c r="AC89" s="162">
        <v>103</v>
      </c>
      <c r="AD89" s="30">
        <f t="shared" si="26"/>
        <v>3.2934706145680117E-3</v>
      </c>
      <c r="AE89" s="30">
        <f t="shared" si="32"/>
        <v>0.97032678902602809</v>
      </c>
      <c r="AO89" s="156">
        <v>69</v>
      </c>
      <c r="AP89" s="157" t="s">
        <v>2247</v>
      </c>
      <c r="AQ89" s="157" t="s">
        <v>2407</v>
      </c>
      <c r="AR89" s="157" t="s">
        <v>1618</v>
      </c>
      <c r="AS89" s="162">
        <v>44</v>
      </c>
      <c r="AT89" s="30">
        <f t="shared" si="27"/>
        <v>1.2807078821748749E-3</v>
      </c>
      <c r="AU89" s="30">
        <f t="shared" si="33"/>
        <v>0.98413668645942465</v>
      </c>
      <c r="AW89" s="156">
        <v>69</v>
      </c>
      <c r="AX89" s="157" t="s">
        <v>2014</v>
      </c>
      <c r="AY89" s="157" t="s">
        <v>1678</v>
      </c>
      <c r="AZ89" s="157" t="s">
        <v>2409</v>
      </c>
      <c r="BA89" s="162">
        <v>133</v>
      </c>
      <c r="BB89" s="30">
        <f t="shared" si="28"/>
        <v>2.0913593835993395E-3</v>
      </c>
      <c r="BC89" s="30">
        <f t="shared" si="34"/>
        <v>0.93908326126267816</v>
      </c>
      <c r="BE89" s="156">
        <v>69</v>
      </c>
      <c r="BF89" s="157" t="s">
        <v>1778</v>
      </c>
      <c r="BG89" s="157" t="s">
        <v>1745</v>
      </c>
      <c r="BH89" s="157" t="s">
        <v>1730</v>
      </c>
      <c r="BI89" s="162">
        <v>282</v>
      </c>
      <c r="BJ89" s="30">
        <f t="shared" si="29"/>
        <v>3.4725215185508994E-3</v>
      </c>
      <c r="BK89" s="30">
        <f t="shared" si="35"/>
        <v>0.88144171212550337</v>
      </c>
      <c r="BU89" s="156">
        <v>69</v>
      </c>
      <c r="BV89" s="157" t="s">
        <v>1922</v>
      </c>
      <c r="BW89" s="157" t="s">
        <v>1883</v>
      </c>
      <c r="BX89" s="157" t="s">
        <v>2420</v>
      </c>
      <c r="BY89" s="162">
        <v>204</v>
      </c>
      <c r="BZ89" s="30">
        <f t="shared" si="30"/>
        <v>2.3813136913864151E-3</v>
      </c>
      <c r="CA89" s="30">
        <f t="shared" si="36"/>
        <v>0.87115225232586613</v>
      </c>
    </row>
    <row r="90" spans="1:79" ht="18.75" customHeight="1">
      <c r="A90" s="156">
        <v>70</v>
      </c>
      <c r="B90" s="157" t="s">
        <v>2055</v>
      </c>
      <c r="C90" s="157" t="s">
        <v>1840</v>
      </c>
      <c r="D90" s="157" t="s">
        <v>2417</v>
      </c>
      <c r="E90" s="163">
        <v>1645</v>
      </c>
      <c r="F90" s="158">
        <f t="shared" si="22"/>
        <v>2.2927500317082451E-3</v>
      </c>
      <c r="G90" s="158">
        <f t="shared" si="23"/>
        <v>0.67324897314067711</v>
      </c>
      <c r="H90" s="11"/>
      <c r="I90" s="156">
        <v>70</v>
      </c>
      <c r="J90" s="157" t="s">
        <v>2284</v>
      </c>
      <c r="K90" s="157" t="s">
        <v>1467</v>
      </c>
      <c r="L90" s="157" t="s">
        <v>1465</v>
      </c>
      <c r="M90" s="162">
        <v>63</v>
      </c>
      <c r="N90" s="110">
        <f t="shared" si="24"/>
        <v>2.3168238184198526E-4</v>
      </c>
      <c r="O90" s="110">
        <f t="shared" si="31"/>
        <v>0.99872758564893138</v>
      </c>
      <c r="P90" s="4"/>
      <c r="Q90" s="156">
        <v>70</v>
      </c>
      <c r="R90" s="157" t="s">
        <v>1535</v>
      </c>
      <c r="S90" s="157" t="s">
        <v>2398</v>
      </c>
      <c r="T90" s="157" t="s">
        <v>2397</v>
      </c>
      <c r="U90" s="162">
        <v>110</v>
      </c>
      <c r="V90" s="110">
        <f t="shared" si="25"/>
        <v>1.8044619422572178E-3</v>
      </c>
      <c r="W90" s="110">
        <f t="shared" si="21"/>
        <v>0.98267716535433058</v>
      </c>
      <c r="Y90" s="156">
        <v>70</v>
      </c>
      <c r="Z90" s="157" t="s">
        <v>1562</v>
      </c>
      <c r="AA90" s="157" t="s">
        <v>1554</v>
      </c>
      <c r="AB90" s="157" t="s">
        <v>1555</v>
      </c>
      <c r="AC90" s="162">
        <v>100</v>
      </c>
      <c r="AD90" s="30">
        <f t="shared" si="26"/>
        <v>3.1975442859883611E-3</v>
      </c>
      <c r="AE90" s="30">
        <f t="shared" si="32"/>
        <v>0.97352433331201649</v>
      </c>
      <c r="AO90" s="156">
        <v>70</v>
      </c>
      <c r="AP90" s="157" t="s">
        <v>1641</v>
      </c>
      <c r="AQ90" s="157" t="s">
        <v>1621</v>
      </c>
      <c r="AR90" s="157" t="s">
        <v>1618</v>
      </c>
      <c r="AS90" s="162">
        <v>43</v>
      </c>
      <c r="AT90" s="30">
        <f t="shared" si="27"/>
        <v>1.2516008848527185E-3</v>
      </c>
      <c r="AU90" s="30">
        <f t="shared" si="33"/>
        <v>0.98538828734427741</v>
      </c>
      <c r="AW90" s="156">
        <v>70</v>
      </c>
      <c r="AX90" s="157" t="s">
        <v>1692</v>
      </c>
      <c r="AY90" s="157" t="s">
        <v>1674</v>
      </c>
      <c r="AZ90" s="157" t="s">
        <v>2409</v>
      </c>
      <c r="BA90" s="162">
        <v>130</v>
      </c>
      <c r="BB90" s="30">
        <f t="shared" si="28"/>
        <v>2.0441858636685273E-3</v>
      </c>
      <c r="BC90" s="30">
        <f t="shared" si="34"/>
        <v>0.94112744712634666</v>
      </c>
      <c r="BE90" s="156">
        <v>70</v>
      </c>
      <c r="BF90" s="157" t="s">
        <v>1737</v>
      </c>
      <c r="BG90" s="157" t="s">
        <v>1735</v>
      </c>
      <c r="BH90" s="157" t="s">
        <v>1730</v>
      </c>
      <c r="BI90" s="162">
        <v>278</v>
      </c>
      <c r="BJ90" s="30">
        <f t="shared" si="29"/>
        <v>3.423265894174291E-3</v>
      </c>
      <c r="BK90" s="30">
        <f t="shared" si="35"/>
        <v>0.88486497801967767</v>
      </c>
      <c r="BU90" s="156">
        <v>70</v>
      </c>
      <c r="BV90" s="157" t="s">
        <v>1948</v>
      </c>
      <c r="BW90" s="157" t="s">
        <v>2424</v>
      </c>
      <c r="BX90" s="157" t="s">
        <v>2420</v>
      </c>
      <c r="BY90" s="162">
        <v>200</v>
      </c>
      <c r="BZ90" s="30">
        <f t="shared" si="30"/>
        <v>2.3346212660651125E-3</v>
      </c>
      <c r="CA90" s="30">
        <f t="shared" si="36"/>
        <v>0.87348687359193122</v>
      </c>
    </row>
    <row r="91" spans="1:79" ht="18.75" customHeight="1">
      <c r="A91" s="156">
        <v>71</v>
      </c>
      <c r="B91" s="157" t="s">
        <v>1516</v>
      </c>
      <c r="C91" s="157" t="s">
        <v>2393</v>
      </c>
      <c r="D91" s="157" t="s">
        <v>1465</v>
      </c>
      <c r="E91" s="163">
        <v>1636</v>
      </c>
      <c r="F91" s="158">
        <f t="shared" si="22"/>
        <v>2.280206110562121E-3</v>
      </c>
      <c r="G91" s="158">
        <f t="shared" si="23"/>
        <v>0.67552917925123923</v>
      </c>
      <c r="H91" s="11"/>
      <c r="I91" s="156">
        <v>71</v>
      </c>
      <c r="J91" s="157" t="s">
        <v>2244</v>
      </c>
      <c r="K91" s="157" t="s">
        <v>1466</v>
      </c>
      <c r="L91" s="157" t="s">
        <v>1465</v>
      </c>
      <c r="M91" s="162">
        <v>59</v>
      </c>
      <c r="N91" s="110">
        <f t="shared" si="24"/>
        <v>2.1697238934408143E-4</v>
      </c>
      <c r="O91" s="110">
        <f t="shared" si="31"/>
        <v>0.99894455803827542</v>
      </c>
      <c r="P91" s="4"/>
      <c r="Q91" s="156">
        <v>71</v>
      </c>
      <c r="R91" s="157" t="s">
        <v>2065</v>
      </c>
      <c r="S91" s="157" t="s">
        <v>2399</v>
      </c>
      <c r="T91" s="157" t="s">
        <v>2397</v>
      </c>
      <c r="U91" s="162">
        <v>106</v>
      </c>
      <c r="V91" s="110">
        <f t="shared" si="25"/>
        <v>1.7388451443569554E-3</v>
      </c>
      <c r="W91" s="110">
        <f t="shared" si="21"/>
        <v>0.98441601049868754</v>
      </c>
      <c r="Y91" s="156">
        <v>71</v>
      </c>
      <c r="Z91" s="157" t="s">
        <v>2231</v>
      </c>
      <c r="AA91" s="157" t="s">
        <v>2391</v>
      </c>
      <c r="AB91" s="157" t="s">
        <v>1555</v>
      </c>
      <c r="AC91" s="162">
        <v>98</v>
      </c>
      <c r="AD91" s="30">
        <f t="shared" si="26"/>
        <v>3.1335934002685939E-3</v>
      </c>
      <c r="AE91" s="30">
        <f t="shared" si="32"/>
        <v>0.97665792671228513</v>
      </c>
      <c r="AO91" s="156">
        <v>71</v>
      </c>
      <c r="AP91" s="157" t="s">
        <v>1659</v>
      </c>
      <c r="AQ91" s="157" t="s">
        <v>1625</v>
      </c>
      <c r="AR91" s="157" t="s">
        <v>1618</v>
      </c>
      <c r="AS91" s="162">
        <v>43</v>
      </c>
      <c r="AT91" s="30">
        <f t="shared" si="27"/>
        <v>1.2516008848527185E-3</v>
      </c>
      <c r="AU91" s="30">
        <f t="shared" si="33"/>
        <v>0.98663988822913018</v>
      </c>
      <c r="AW91" s="156">
        <v>71</v>
      </c>
      <c r="AX91" s="157" t="s">
        <v>2072</v>
      </c>
      <c r="AY91" s="157" t="s">
        <v>2401</v>
      </c>
      <c r="AZ91" s="157" t="s">
        <v>2409</v>
      </c>
      <c r="BA91" s="162">
        <v>129</v>
      </c>
      <c r="BB91" s="30">
        <f t="shared" si="28"/>
        <v>2.0284613570249231E-3</v>
      </c>
      <c r="BC91" s="30">
        <f t="shared" si="34"/>
        <v>0.94315590848337161</v>
      </c>
      <c r="BE91" s="156">
        <v>71</v>
      </c>
      <c r="BF91" s="157" t="s">
        <v>2008</v>
      </c>
      <c r="BG91" s="157" t="s">
        <v>1752</v>
      </c>
      <c r="BH91" s="157" t="s">
        <v>1730</v>
      </c>
      <c r="BI91" s="162">
        <v>278</v>
      </c>
      <c r="BJ91" s="30">
        <f t="shared" si="29"/>
        <v>3.423265894174291E-3</v>
      </c>
      <c r="BK91" s="30">
        <f t="shared" si="35"/>
        <v>0.88828824391385197</v>
      </c>
      <c r="BU91" s="156">
        <v>71</v>
      </c>
      <c r="BV91" s="157" t="s">
        <v>1919</v>
      </c>
      <c r="BW91" s="157" t="s">
        <v>1882</v>
      </c>
      <c r="BX91" s="157" t="s">
        <v>2420</v>
      </c>
      <c r="BY91" s="162">
        <v>197</v>
      </c>
      <c r="BZ91" s="30">
        <f t="shared" si="30"/>
        <v>2.2996019470741358E-3</v>
      </c>
      <c r="CA91" s="30">
        <f t="shared" si="36"/>
        <v>0.87578647553900535</v>
      </c>
    </row>
    <row r="92" spans="1:79" ht="18.75" customHeight="1">
      <c r="A92" s="156">
        <v>72</v>
      </c>
      <c r="B92" s="157" t="s">
        <v>1625</v>
      </c>
      <c r="C92" s="157" t="s">
        <v>1625</v>
      </c>
      <c r="D92" s="157" t="s">
        <v>1618</v>
      </c>
      <c r="E92" s="163">
        <v>1591</v>
      </c>
      <c r="F92" s="158">
        <f t="shared" si="22"/>
        <v>2.2174865048315002E-3</v>
      </c>
      <c r="G92" s="158">
        <f t="shared" si="23"/>
        <v>0.67774666575607068</v>
      </c>
      <c r="H92" s="11"/>
      <c r="I92" s="156">
        <v>72</v>
      </c>
      <c r="J92" s="157" t="s">
        <v>1484</v>
      </c>
      <c r="K92" s="157" t="s">
        <v>2393</v>
      </c>
      <c r="L92" s="157" t="s">
        <v>1465</v>
      </c>
      <c r="M92" s="162">
        <v>52</v>
      </c>
      <c r="N92" s="110">
        <f t="shared" si="24"/>
        <v>1.9122990247274975E-4</v>
      </c>
      <c r="O92" s="110">
        <f t="shared" si="31"/>
        <v>0.9991357879407482</v>
      </c>
      <c r="P92" s="4"/>
      <c r="Q92" s="156">
        <v>72</v>
      </c>
      <c r="R92" s="157" t="s">
        <v>1540</v>
      </c>
      <c r="S92" s="157" t="s">
        <v>2396</v>
      </c>
      <c r="T92" s="157" t="s">
        <v>2397</v>
      </c>
      <c r="U92" s="162">
        <v>102</v>
      </c>
      <c r="V92" s="110">
        <f t="shared" si="25"/>
        <v>1.6732283464566929E-3</v>
      </c>
      <c r="W92" s="110">
        <f t="shared" ref="W92:W106" si="37">W91+V92</f>
        <v>0.98608923884514421</v>
      </c>
      <c r="Y92" s="156">
        <v>72</v>
      </c>
      <c r="Z92" s="157" t="s">
        <v>2305</v>
      </c>
      <c r="AA92" s="157" t="s">
        <v>2402</v>
      </c>
      <c r="AB92" s="157" t="s">
        <v>1555</v>
      </c>
      <c r="AC92" s="162">
        <v>88</v>
      </c>
      <c r="AD92" s="30">
        <f t="shared" si="26"/>
        <v>2.8138389716697576E-3</v>
      </c>
      <c r="AE92" s="30">
        <f t="shared" si="32"/>
        <v>0.97947176568395489</v>
      </c>
      <c r="AO92" s="156">
        <v>72</v>
      </c>
      <c r="AP92" s="157" t="s">
        <v>2011</v>
      </c>
      <c r="AQ92" s="157" t="s">
        <v>1621</v>
      </c>
      <c r="AR92" s="157" t="s">
        <v>1618</v>
      </c>
      <c r="AS92" s="162">
        <v>41</v>
      </c>
      <c r="AT92" s="30">
        <f t="shared" si="27"/>
        <v>1.1933868902084062E-3</v>
      </c>
      <c r="AU92" s="30">
        <f t="shared" si="33"/>
        <v>0.98783327511933861</v>
      </c>
      <c r="AW92" s="156">
        <v>72</v>
      </c>
      <c r="AX92" s="157" t="s">
        <v>1682</v>
      </c>
      <c r="AY92" s="157" t="s">
        <v>2401</v>
      </c>
      <c r="AZ92" s="157" t="s">
        <v>2409</v>
      </c>
      <c r="BA92" s="162">
        <v>123</v>
      </c>
      <c r="BB92" s="30">
        <f t="shared" si="28"/>
        <v>1.9341143171632989E-3</v>
      </c>
      <c r="BC92" s="30">
        <f t="shared" si="34"/>
        <v>0.94509002280053489</v>
      </c>
      <c r="BE92" s="156">
        <v>72</v>
      </c>
      <c r="BF92" s="157" t="s">
        <v>1732</v>
      </c>
      <c r="BG92" s="157" t="s">
        <v>2413</v>
      </c>
      <c r="BH92" s="157" t="s">
        <v>1730</v>
      </c>
      <c r="BI92" s="162">
        <v>277</v>
      </c>
      <c r="BJ92" s="30">
        <f t="shared" si="29"/>
        <v>3.4109519880801387E-3</v>
      </c>
      <c r="BK92" s="30">
        <f t="shared" si="35"/>
        <v>0.89169919590193214</v>
      </c>
      <c r="BU92" s="156">
        <v>72</v>
      </c>
      <c r="BV92" s="157" t="s">
        <v>1900</v>
      </c>
      <c r="BW92" s="157" t="s">
        <v>2424</v>
      </c>
      <c r="BX92" s="157" t="s">
        <v>2420</v>
      </c>
      <c r="BY92" s="162">
        <v>188</v>
      </c>
      <c r="BZ92" s="30">
        <f t="shared" si="30"/>
        <v>2.1945439901012056E-3</v>
      </c>
      <c r="CA92" s="30">
        <f t="shared" si="36"/>
        <v>0.87798101952910657</v>
      </c>
    </row>
    <row r="93" spans="1:79" ht="18.75" customHeight="1">
      <c r="A93" s="156">
        <v>73</v>
      </c>
      <c r="B93" s="157" t="s">
        <v>1741</v>
      </c>
      <c r="C93" s="157" t="s">
        <v>1731</v>
      </c>
      <c r="D93" s="157" t="s">
        <v>2397</v>
      </c>
      <c r="E93" s="163">
        <v>1562</v>
      </c>
      <c r="F93" s="158">
        <f t="shared" si="22"/>
        <v>2.177067203360656E-3</v>
      </c>
      <c r="G93" s="158">
        <f t="shared" si="23"/>
        <v>0.67992373295943132</v>
      </c>
      <c r="H93" s="11"/>
      <c r="I93" s="156">
        <v>73</v>
      </c>
      <c r="J93" s="157" t="s">
        <v>1522</v>
      </c>
      <c r="K93" s="157" t="s">
        <v>1466</v>
      </c>
      <c r="L93" s="157" t="s">
        <v>1465</v>
      </c>
      <c r="M93" s="162">
        <v>44</v>
      </c>
      <c r="N93" s="110">
        <f t="shared" si="24"/>
        <v>1.6180991747694208E-4</v>
      </c>
      <c r="O93" s="110">
        <f t="shared" si="31"/>
        <v>0.99929759785822514</v>
      </c>
      <c r="P93" s="4"/>
      <c r="Q93" s="156">
        <v>73</v>
      </c>
      <c r="R93" s="157" t="s">
        <v>2013</v>
      </c>
      <c r="S93" s="157" t="s">
        <v>1731</v>
      </c>
      <c r="T93" s="157" t="s">
        <v>2397</v>
      </c>
      <c r="U93" s="162">
        <v>99</v>
      </c>
      <c r="V93" s="110">
        <f t="shared" si="25"/>
        <v>1.624015748031496E-3</v>
      </c>
      <c r="W93" s="110">
        <f t="shared" si="37"/>
        <v>0.98771325459317572</v>
      </c>
      <c r="Y93" s="156">
        <v>73</v>
      </c>
      <c r="Z93" s="157" t="s">
        <v>1587</v>
      </c>
      <c r="AA93" s="157" t="s">
        <v>1588</v>
      </c>
      <c r="AB93" s="157" t="s">
        <v>1555</v>
      </c>
      <c r="AC93" s="162">
        <v>86</v>
      </c>
      <c r="AD93" s="30">
        <f t="shared" si="26"/>
        <v>2.7498880859499904E-3</v>
      </c>
      <c r="AE93" s="30">
        <f t="shared" si="32"/>
        <v>0.98222165376990489</v>
      </c>
      <c r="AO93" s="156">
        <v>73</v>
      </c>
      <c r="AP93" s="157" t="s">
        <v>2099</v>
      </c>
      <c r="AQ93" s="157" t="s">
        <v>2405</v>
      </c>
      <c r="AR93" s="157" t="s">
        <v>1618</v>
      </c>
      <c r="AS93" s="162">
        <v>39</v>
      </c>
      <c r="AT93" s="30">
        <f t="shared" si="27"/>
        <v>1.1351728955640936E-3</v>
      </c>
      <c r="AU93" s="30">
        <f t="shared" si="33"/>
        <v>0.98896844801490269</v>
      </c>
      <c r="AW93" s="156">
        <v>73</v>
      </c>
      <c r="AX93" s="157" t="s">
        <v>1695</v>
      </c>
      <c r="AY93" s="157" t="s">
        <v>2401</v>
      </c>
      <c r="AZ93" s="157" t="s">
        <v>2409</v>
      </c>
      <c r="BA93" s="162">
        <v>123</v>
      </c>
      <c r="BB93" s="30">
        <f t="shared" si="28"/>
        <v>1.9341143171632989E-3</v>
      </c>
      <c r="BC93" s="30">
        <f t="shared" si="34"/>
        <v>0.94702413711769817</v>
      </c>
      <c r="BE93" s="156">
        <v>73</v>
      </c>
      <c r="BF93" s="157" t="s">
        <v>2046</v>
      </c>
      <c r="BG93" s="157" t="s">
        <v>1745</v>
      </c>
      <c r="BH93" s="157" t="s">
        <v>1730</v>
      </c>
      <c r="BI93" s="162">
        <v>273</v>
      </c>
      <c r="BJ93" s="30">
        <f t="shared" si="29"/>
        <v>3.3616963637035304E-3</v>
      </c>
      <c r="BK93" s="30">
        <f t="shared" si="35"/>
        <v>0.89506089226563568</v>
      </c>
      <c r="BU93" s="156">
        <v>73</v>
      </c>
      <c r="BV93" s="157" t="s">
        <v>1525</v>
      </c>
      <c r="BW93" s="157" t="s">
        <v>2421</v>
      </c>
      <c r="BX93" s="157" t="s">
        <v>2420</v>
      </c>
      <c r="BY93" s="162">
        <v>188</v>
      </c>
      <c r="BZ93" s="30">
        <f t="shared" si="30"/>
        <v>2.1945439901012056E-3</v>
      </c>
      <c r="CA93" s="30">
        <f t="shared" si="36"/>
        <v>0.88017556351920778</v>
      </c>
    </row>
    <row r="94" spans="1:79" ht="18.75" customHeight="1">
      <c r="A94" s="156">
        <v>74</v>
      </c>
      <c r="B94" s="157" t="s">
        <v>1486</v>
      </c>
      <c r="C94" s="157" t="s">
        <v>2393</v>
      </c>
      <c r="D94" s="157" t="s">
        <v>1465</v>
      </c>
      <c r="E94" s="163">
        <v>1560</v>
      </c>
      <c r="F94" s="158">
        <f t="shared" si="22"/>
        <v>2.1742796653281839E-3</v>
      </c>
      <c r="G94" s="158">
        <f t="shared" si="23"/>
        <v>0.68209801262475955</v>
      </c>
      <c r="H94" s="11"/>
      <c r="I94" s="156">
        <v>74</v>
      </c>
      <c r="J94" s="157" t="s">
        <v>2306</v>
      </c>
      <c r="K94" s="157" t="s">
        <v>1466</v>
      </c>
      <c r="L94" s="157" t="s">
        <v>1465</v>
      </c>
      <c r="M94" s="162">
        <v>44</v>
      </c>
      <c r="N94" s="110">
        <f t="shared" si="24"/>
        <v>1.6180991747694208E-4</v>
      </c>
      <c r="O94" s="110">
        <f t="shared" si="31"/>
        <v>0.99945940777570208</v>
      </c>
      <c r="P94" s="4"/>
      <c r="Q94" s="156">
        <v>74</v>
      </c>
      <c r="R94" s="157" t="s">
        <v>2187</v>
      </c>
      <c r="S94" s="157" t="s">
        <v>2396</v>
      </c>
      <c r="T94" s="157" t="s">
        <v>2397</v>
      </c>
      <c r="U94" s="162">
        <v>95</v>
      </c>
      <c r="V94" s="110">
        <f t="shared" si="25"/>
        <v>1.5583989501312336E-3</v>
      </c>
      <c r="W94" s="110">
        <f t="shared" si="37"/>
        <v>0.98927165354330693</v>
      </c>
      <c r="Y94" s="156">
        <v>74</v>
      </c>
      <c r="Z94" s="157" t="s">
        <v>1561</v>
      </c>
      <c r="AA94" s="157" t="s">
        <v>2400</v>
      </c>
      <c r="AB94" s="157" t="s">
        <v>1555</v>
      </c>
      <c r="AC94" s="162">
        <v>84</v>
      </c>
      <c r="AD94" s="30">
        <f t="shared" si="26"/>
        <v>2.6859372002302232E-3</v>
      </c>
      <c r="AE94" s="30">
        <f t="shared" si="32"/>
        <v>0.98490759097013514</v>
      </c>
      <c r="AO94" s="156">
        <v>74</v>
      </c>
      <c r="AP94" s="157" t="s">
        <v>1636</v>
      </c>
      <c r="AQ94" s="157" t="s">
        <v>1621</v>
      </c>
      <c r="AR94" s="157" t="s">
        <v>1618</v>
      </c>
      <c r="AS94" s="162">
        <v>38</v>
      </c>
      <c r="AT94" s="30">
        <f t="shared" si="27"/>
        <v>1.1060658982419373E-3</v>
      </c>
      <c r="AU94" s="30">
        <f t="shared" si="33"/>
        <v>0.9900745139131446</v>
      </c>
      <c r="AW94" s="156">
        <v>74</v>
      </c>
      <c r="AX94" s="157" t="s">
        <v>2023</v>
      </c>
      <c r="AY94" s="157" t="s">
        <v>2401</v>
      </c>
      <c r="AZ94" s="157" t="s">
        <v>2409</v>
      </c>
      <c r="BA94" s="162">
        <v>122</v>
      </c>
      <c r="BB94" s="30">
        <f t="shared" si="28"/>
        <v>1.9183898105196949E-3</v>
      </c>
      <c r="BC94" s="30">
        <f t="shared" si="34"/>
        <v>0.9489425269282179</v>
      </c>
      <c r="BE94" s="156">
        <v>74</v>
      </c>
      <c r="BF94" s="157" t="s">
        <v>1755</v>
      </c>
      <c r="BG94" s="157" t="s">
        <v>1735</v>
      </c>
      <c r="BH94" s="157" t="s">
        <v>1730</v>
      </c>
      <c r="BI94" s="162">
        <v>265</v>
      </c>
      <c r="BJ94" s="30">
        <f t="shared" si="29"/>
        <v>3.2631851149503132E-3</v>
      </c>
      <c r="BK94" s="30">
        <f t="shared" si="35"/>
        <v>0.89832407738058595</v>
      </c>
      <c r="BU94" s="156">
        <v>74</v>
      </c>
      <c r="BV94" s="157" t="s">
        <v>1944</v>
      </c>
      <c r="BW94" s="157" t="s">
        <v>2425</v>
      </c>
      <c r="BX94" s="157" t="s">
        <v>2420</v>
      </c>
      <c r="BY94" s="162">
        <v>188</v>
      </c>
      <c r="BZ94" s="30">
        <f t="shared" si="30"/>
        <v>2.1945439901012056E-3</v>
      </c>
      <c r="CA94" s="30">
        <f t="shared" si="36"/>
        <v>0.882370107509309</v>
      </c>
    </row>
    <row r="95" spans="1:79" ht="18.75" customHeight="1">
      <c r="A95" s="156">
        <v>75</v>
      </c>
      <c r="B95" s="157" t="s">
        <v>1844</v>
      </c>
      <c r="C95" s="157" t="s">
        <v>1844</v>
      </c>
      <c r="D95" s="157" t="s">
        <v>2417</v>
      </c>
      <c r="E95" s="163">
        <v>1535</v>
      </c>
      <c r="F95" s="158">
        <f t="shared" si="22"/>
        <v>2.1394354399222834E-3</v>
      </c>
      <c r="G95" s="158">
        <f t="shared" si="23"/>
        <v>0.68423744806468179</v>
      </c>
      <c r="H95" s="11"/>
      <c r="I95" s="156">
        <v>75</v>
      </c>
      <c r="J95" s="157" t="s">
        <v>1494</v>
      </c>
      <c r="K95" s="157" t="s">
        <v>2393</v>
      </c>
      <c r="L95" s="157" t="s">
        <v>1465</v>
      </c>
      <c r="M95" s="162">
        <v>37</v>
      </c>
      <c r="N95" s="110">
        <f t="shared" si="24"/>
        <v>1.3606743060561038E-4</v>
      </c>
      <c r="O95" s="110">
        <f t="shared" si="31"/>
        <v>0.99959547520630765</v>
      </c>
      <c r="P95" s="4"/>
      <c r="Q95" s="156">
        <v>75</v>
      </c>
      <c r="R95" s="157" t="s">
        <v>2002</v>
      </c>
      <c r="S95" s="157" t="s">
        <v>2396</v>
      </c>
      <c r="T95" s="157" t="s">
        <v>2397</v>
      </c>
      <c r="U95" s="162">
        <v>93</v>
      </c>
      <c r="V95" s="110">
        <f t="shared" si="25"/>
        <v>1.5255905511811023E-3</v>
      </c>
      <c r="W95" s="110">
        <f t="shared" si="37"/>
        <v>0.99079724409448799</v>
      </c>
      <c r="Y95" s="156">
        <v>75</v>
      </c>
      <c r="Z95" s="157" t="s">
        <v>2322</v>
      </c>
      <c r="AA95" s="157" t="s">
        <v>1588</v>
      </c>
      <c r="AB95" s="157" t="s">
        <v>1555</v>
      </c>
      <c r="AC95" s="162">
        <v>81</v>
      </c>
      <c r="AD95" s="30">
        <f t="shared" si="26"/>
        <v>2.5900108716505723E-3</v>
      </c>
      <c r="AE95" s="30">
        <f t="shared" si="32"/>
        <v>0.9874976018417857</v>
      </c>
      <c r="AO95" s="156">
        <v>75</v>
      </c>
      <c r="AP95" s="157" t="s">
        <v>1620</v>
      </c>
      <c r="AQ95" s="157" t="s">
        <v>2406</v>
      </c>
      <c r="AR95" s="157" t="s">
        <v>1618</v>
      </c>
      <c r="AS95" s="162">
        <v>37</v>
      </c>
      <c r="AT95" s="30">
        <f t="shared" si="27"/>
        <v>1.0769589009197811E-3</v>
      </c>
      <c r="AU95" s="30">
        <f t="shared" si="33"/>
        <v>0.99115147281406435</v>
      </c>
      <c r="AW95" s="156">
        <v>75</v>
      </c>
      <c r="AX95" s="157" t="s">
        <v>1717</v>
      </c>
      <c r="AY95" s="157" t="s">
        <v>2408</v>
      </c>
      <c r="AZ95" s="157" t="s">
        <v>2409</v>
      </c>
      <c r="BA95" s="162">
        <v>120</v>
      </c>
      <c r="BB95" s="30">
        <f t="shared" si="28"/>
        <v>1.8869407972324868E-3</v>
      </c>
      <c r="BC95" s="30">
        <f t="shared" si="34"/>
        <v>0.95082946772545041</v>
      </c>
      <c r="BE95" s="156">
        <v>75</v>
      </c>
      <c r="BF95" s="157" t="s">
        <v>1830</v>
      </c>
      <c r="BG95" s="157" t="s">
        <v>1735</v>
      </c>
      <c r="BH95" s="157" t="s">
        <v>1730</v>
      </c>
      <c r="BI95" s="162">
        <v>248</v>
      </c>
      <c r="BJ95" s="30">
        <f t="shared" si="29"/>
        <v>3.0538487113497275E-3</v>
      </c>
      <c r="BK95" s="30">
        <f t="shared" si="35"/>
        <v>0.90137792609193568</v>
      </c>
      <c r="BU95" s="156">
        <v>75</v>
      </c>
      <c r="BV95" s="157" t="s">
        <v>2237</v>
      </c>
      <c r="BW95" s="157" t="s">
        <v>1882</v>
      </c>
      <c r="BX95" s="157" t="s">
        <v>2420</v>
      </c>
      <c r="BY95" s="162">
        <v>187</v>
      </c>
      <c r="BZ95" s="30">
        <f t="shared" si="30"/>
        <v>2.1828708837708802E-3</v>
      </c>
      <c r="CA95" s="30">
        <f t="shared" si="36"/>
        <v>0.88455297839307989</v>
      </c>
    </row>
    <row r="96" spans="1:79" ht="18.75" customHeight="1">
      <c r="A96" s="156">
        <v>76</v>
      </c>
      <c r="B96" s="157" t="s">
        <v>2165</v>
      </c>
      <c r="C96" s="157" t="s">
        <v>1883</v>
      </c>
      <c r="D96" s="157" t="s">
        <v>2420</v>
      </c>
      <c r="E96" s="163">
        <v>1487</v>
      </c>
      <c r="F96" s="158">
        <f t="shared" si="22"/>
        <v>2.0725345271429547E-3</v>
      </c>
      <c r="G96" s="158">
        <f t="shared" si="23"/>
        <v>0.68630998259182474</v>
      </c>
      <c r="H96" s="11"/>
      <c r="I96" s="156">
        <v>76</v>
      </c>
      <c r="J96" s="157" t="s">
        <v>1538</v>
      </c>
      <c r="K96" s="157" t="s">
        <v>1466</v>
      </c>
      <c r="L96" s="157" t="s">
        <v>1465</v>
      </c>
      <c r="M96" s="162">
        <v>36</v>
      </c>
      <c r="N96" s="110">
        <f t="shared" si="24"/>
        <v>1.3238993248113445E-4</v>
      </c>
      <c r="O96" s="110">
        <f t="shared" si="31"/>
        <v>0.99972786513878875</v>
      </c>
      <c r="P96" s="4"/>
      <c r="Q96" s="156">
        <v>76</v>
      </c>
      <c r="R96" s="157" t="s">
        <v>2148</v>
      </c>
      <c r="S96" s="157" t="s">
        <v>2398</v>
      </c>
      <c r="T96" s="157" t="s">
        <v>2397</v>
      </c>
      <c r="U96" s="162">
        <v>84</v>
      </c>
      <c r="V96" s="110">
        <f t="shared" si="25"/>
        <v>1.3779527559055118E-3</v>
      </c>
      <c r="W96" s="110">
        <f t="shared" si="37"/>
        <v>0.99217519685039346</v>
      </c>
      <c r="Y96" s="156">
        <v>76</v>
      </c>
      <c r="Z96" s="157" t="s">
        <v>2318</v>
      </c>
      <c r="AA96" s="157" t="s">
        <v>1588</v>
      </c>
      <c r="AB96" s="157" t="s">
        <v>1555</v>
      </c>
      <c r="AC96" s="162">
        <v>77</v>
      </c>
      <c r="AD96" s="30">
        <f t="shared" si="26"/>
        <v>2.4621091002110379E-3</v>
      </c>
      <c r="AE96" s="30">
        <f t="shared" si="32"/>
        <v>0.98995971094199675</v>
      </c>
      <c r="AO96" s="156">
        <v>76</v>
      </c>
      <c r="AP96" s="157" t="s">
        <v>1627</v>
      </c>
      <c r="AQ96" s="157" t="s">
        <v>2407</v>
      </c>
      <c r="AR96" s="157" t="s">
        <v>1618</v>
      </c>
      <c r="AS96" s="162">
        <v>37</v>
      </c>
      <c r="AT96" s="30">
        <f t="shared" si="27"/>
        <v>1.0769589009197811E-3</v>
      </c>
      <c r="AU96" s="30">
        <f t="shared" si="33"/>
        <v>0.99222843171498409</v>
      </c>
      <c r="AW96" s="156">
        <v>76</v>
      </c>
      <c r="AX96" s="157" t="s">
        <v>2024</v>
      </c>
      <c r="AY96" s="157" t="s">
        <v>1672</v>
      </c>
      <c r="AZ96" s="157" t="s">
        <v>2409</v>
      </c>
      <c r="BA96" s="162">
        <v>119</v>
      </c>
      <c r="BB96" s="30">
        <f t="shared" si="28"/>
        <v>1.8712162905888828E-3</v>
      </c>
      <c r="BC96" s="30">
        <f t="shared" si="34"/>
        <v>0.95270068401603925</v>
      </c>
      <c r="BE96" s="156">
        <v>76</v>
      </c>
      <c r="BF96" s="157" t="s">
        <v>1826</v>
      </c>
      <c r="BG96" s="157" t="s">
        <v>2414</v>
      </c>
      <c r="BH96" s="157" t="s">
        <v>1730</v>
      </c>
      <c r="BI96" s="162">
        <v>243</v>
      </c>
      <c r="BJ96" s="30">
        <f t="shared" si="29"/>
        <v>2.9922791808789668E-3</v>
      </c>
      <c r="BK96" s="30">
        <f t="shared" si="35"/>
        <v>0.90437020527281464</v>
      </c>
      <c r="BU96" s="156">
        <v>76</v>
      </c>
      <c r="BV96" s="157" t="s">
        <v>1912</v>
      </c>
      <c r="BW96" s="157" t="s">
        <v>2423</v>
      </c>
      <c r="BX96" s="157" t="s">
        <v>2420</v>
      </c>
      <c r="BY96" s="162">
        <v>185</v>
      </c>
      <c r="BZ96" s="30">
        <f t="shared" si="30"/>
        <v>2.1595246711102289E-3</v>
      </c>
      <c r="CA96" s="30">
        <f t="shared" si="36"/>
        <v>0.88671250306419014</v>
      </c>
    </row>
    <row r="97" spans="1:79" ht="18.75" customHeight="1">
      <c r="A97" s="156">
        <v>77</v>
      </c>
      <c r="B97" s="157" t="s">
        <v>2040</v>
      </c>
      <c r="C97" s="157" t="s">
        <v>2414</v>
      </c>
      <c r="D97" s="157" t="s">
        <v>1730</v>
      </c>
      <c r="E97" s="163">
        <v>1457</v>
      </c>
      <c r="F97" s="158">
        <f t="shared" si="22"/>
        <v>2.0307214566558742E-3</v>
      </c>
      <c r="G97" s="158">
        <f t="shared" si="23"/>
        <v>0.68834070404848058</v>
      </c>
      <c r="H97" s="11"/>
      <c r="I97" s="156">
        <v>77</v>
      </c>
      <c r="J97" s="157" t="s">
        <v>2131</v>
      </c>
      <c r="K97" s="157" t="s">
        <v>1467</v>
      </c>
      <c r="L97" s="157" t="s">
        <v>1465</v>
      </c>
      <c r="M97" s="162">
        <v>34</v>
      </c>
      <c r="N97" s="110">
        <f t="shared" si="24"/>
        <v>1.2503493623218251E-4</v>
      </c>
      <c r="O97" s="110">
        <f t="shared" si="31"/>
        <v>0.99985290007502092</v>
      </c>
      <c r="P97" s="4"/>
      <c r="Q97" s="156">
        <v>77</v>
      </c>
      <c r="R97" s="157" t="s">
        <v>1512</v>
      </c>
      <c r="S97" s="157" t="s">
        <v>2396</v>
      </c>
      <c r="T97" s="157" t="s">
        <v>2397</v>
      </c>
      <c r="U97" s="162">
        <v>81</v>
      </c>
      <c r="V97" s="110">
        <f t="shared" si="25"/>
        <v>1.3287401574803149E-3</v>
      </c>
      <c r="W97" s="110">
        <f t="shared" si="37"/>
        <v>0.99350393700787376</v>
      </c>
      <c r="Y97" s="156">
        <v>77</v>
      </c>
      <c r="Z97" s="157" t="s">
        <v>2238</v>
      </c>
      <c r="AA97" s="157" t="s">
        <v>1554</v>
      </c>
      <c r="AB97" s="157" t="s">
        <v>1555</v>
      </c>
      <c r="AC97" s="162">
        <v>74</v>
      </c>
      <c r="AD97" s="30">
        <f t="shared" si="26"/>
        <v>2.3661827716313869E-3</v>
      </c>
      <c r="AE97" s="30">
        <f t="shared" si="32"/>
        <v>0.99232589371362812</v>
      </c>
      <c r="AO97" s="156">
        <v>77</v>
      </c>
      <c r="AP97" s="157" t="s">
        <v>2254</v>
      </c>
      <c r="AQ97" s="157" t="s">
        <v>2405</v>
      </c>
      <c r="AR97" s="157" t="s">
        <v>1618</v>
      </c>
      <c r="AS97" s="162">
        <v>35</v>
      </c>
      <c r="AT97" s="30">
        <f t="shared" si="27"/>
        <v>1.0187449062754685E-3</v>
      </c>
      <c r="AU97" s="30">
        <f t="shared" si="33"/>
        <v>0.99324717662125961</v>
      </c>
      <c r="AW97" s="156">
        <v>77</v>
      </c>
      <c r="AX97" s="157" t="s">
        <v>1726</v>
      </c>
      <c r="AY97" s="157" t="s">
        <v>1672</v>
      </c>
      <c r="AZ97" s="157" t="s">
        <v>2409</v>
      </c>
      <c r="BA97" s="162">
        <v>116</v>
      </c>
      <c r="BB97" s="30">
        <f t="shared" si="28"/>
        <v>1.8240427706580707E-3</v>
      </c>
      <c r="BC97" s="30">
        <f t="shared" si="34"/>
        <v>0.95452472678669731</v>
      </c>
      <c r="BE97" s="156">
        <v>77</v>
      </c>
      <c r="BF97" s="157" t="s">
        <v>2301</v>
      </c>
      <c r="BG97" s="157" t="s">
        <v>1750</v>
      </c>
      <c r="BH97" s="157" t="s">
        <v>1730</v>
      </c>
      <c r="BI97" s="162">
        <v>241</v>
      </c>
      <c r="BJ97" s="30">
        <f t="shared" si="29"/>
        <v>2.9676513686906622E-3</v>
      </c>
      <c r="BK97" s="30">
        <f t="shared" si="35"/>
        <v>0.90733785664150535</v>
      </c>
      <c r="BU97" s="156">
        <v>77</v>
      </c>
      <c r="BV97" s="157" t="s">
        <v>1510</v>
      </c>
      <c r="BW97" s="157" t="s">
        <v>2421</v>
      </c>
      <c r="BX97" s="157" t="s">
        <v>2420</v>
      </c>
      <c r="BY97" s="162">
        <v>185</v>
      </c>
      <c r="BZ97" s="30">
        <f t="shared" si="30"/>
        <v>2.1595246711102289E-3</v>
      </c>
      <c r="CA97" s="30">
        <f t="shared" si="36"/>
        <v>0.88887202773530039</v>
      </c>
    </row>
    <row r="98" spans="1:79" ht="18.75" customHeight="1">
      <c r="A98" s="156">
        <v>79</v>
      </c>
      <c r="B98" s="157" t="s">
        <v>1550</v>
      </c>
      <c r="C98" s="157" t="s">
        <v>2394</v>
      </c>
      <c r="D98" s="157" t="s">
        <v>1465</v>
      </c>
      <c r="E98" s="163">
        <v>1423</v>
      </c>
      <c r="F98" s="158">
        <f t="shared" si="22"/>
        <v>1.9833333101038496E-3</v>
      </c>
      <c r="G98" s="158">
        <f t="shared" si="23"/>
        <v>0.69032403735858439</v>
      </c>
      <c r="H98" s="11"/>
      <c r="I98" s="156">
        <v>78</v>
      </c>
      <c r="J98" s="157" t="s">
        <v>2117</v>
      </c>
      <c r="K98" s="157" t="s">
        <v>1466</v>
      </c>
      <c r="L98" s="157" t="s">
        <v>1465</v>
      </c>
      <c r="M98" s="162">
        <v>14</v>
      </c>
      <c r="N98" s="110">
        <f t="shared" si="24"/>
        <v>5.1484973742663389E-5</v>
      </c>
      <c r="O98" s="110">
        <f t="shared" si="31"/>
        <v>0.99990438504876356</v>
      </c>
      <c r="P98" s="4"/>
      <c r="Q98" s="156">
        <v>78</v>
      </c>
      <c r="R98" s="157" t="s">
        <v>2220</v>
      </c>
      <c r="S98" s="157" t="s">
        <v>1736</v>
      </c>
      <c r="T98" s="157" t="s">
        <v>2397</v>
      </c>
      <c r="U98" s="162">
        <v>75</v>
      </c>
      <c r="V98" s="110">
        <f t="shared" si="25"/>
        <v>1.2303149606299212E-3</v>
      </c>
      <c r="W98" s="110">
        <f t="shared" si="37"/>
        <v>0.99473425196850374</v>
      </c>
      <c r="Y98" s="156">
        <v>78</v>
      </c>
      <c r="Z98" s="157" t="s">
        <v>1599</v>
      </c>
      <c r="AA98" s="157" t="s">
        <v>1594</v>
      </c>
      <c r="AB98" s="157" t="s">
        <v>1555</v>
      </c>
      <c r="AC98" s="162">
        <v>73</v>
      </c>
      <c r="AD98" s="30">
        <f t="shared" si="26"/>
        <v>2.3342073287715035E-3</v>
      </c>
      <c r="AE98" s="30">
        <f t="shared" si="32"/>
        <v>0.99466010104239966</v>
      </c>
      <c r="AO98" s="156">
        <v>78</v>
      </c>
      <c r="AP98" s="157" t="s">
        <v>1635</v>
      </c>
      <c r="AQ98" s="157" t="s">
        <v>1621</v>
      </c>
      <c r="AR98" s="157" t="s">
        <v>1618</v>
      </c>
      <c r="AS98" s="162">
        <v>35</v>
      </c>
      <c r="AT98" s="30">
        <f t="shared" si="27"/>
        <v>1.0187449062754685E-3</v>
      </c>
      <c r="AU98" s="30">
        <f t="shared" si="33"/>
        <v>0.99426592152753512</v>
      </c>
      <c r="AW98" s="156">
        <v>78</v>
      </c>
      <c r="AX98" s="157" t="s">
        <v>2071</v>
      </c>
      <c r="AY98" s="157" t="s">
        <v>1678</v>
      </c>
      <c r="AZ98" s="157" t="s">
        <v>2409</v>
      </c>
      <c r="BA98" s="162">
        <v>113</v>
      </c>
      <c r="BB98" s="30">
        <f t="shared" si="28"/>
        <v>1.7768692507272583E-3</v>
      </c>
      <c r="BC98" s="30">
        <f t="shared" si="34"/>
        <v>0.95630159603742459</v>
      </c>
      <c r="BE98" s="156">
        <v>78</v>
      </c>
      <c r="BF98" s="157" t="s">
        <v>1807</v>
      </c>
      <c r="BG98" s="157" t="s">
        <v>1745</v>
      </c>
      <c r="BH98" s="157" t="s">
        <v>1730</v>
      </c>
      <c r="BI98" s="162">
        <v>231</v>
      </c>
      <c r="BJ98" s="30">
        <f t="shared" si="29"/>
        <v>2.8445123077491413E-3</v>
      </c>
      <c r="BK98" s="30">
        <f t="shared" si="35"/>
        <v>0.91018236894925453</v>
      </c>
      <c r="BU98" s="156">
        <v>78</v>
      </c>
      <c r="BV98" s="157" t="s">
        <v>2206</v>
      </c>
      <c r="BW98" s="157" t="s">
        <v>2424</v>
      </c>
      <c r="BX98" s="157" t="s">
        <v>2420</v>
      </c>
      <c r="BY98" s="162">
        <v>183</v>
      </c>
      <c r="BZ98" s="30">
        <f t="shared" si="30"/>
        <v>2.1361784584495781E-3</v>
      </c>
      <c r="CA98" s="30">
        <f t="shared" si="36"/>
        <v>0.89100820619374999</v>
      </c>
    </row>
    <row r="99" spans="1:79" ht="18.75" customHeight="1">
      <c r="A99" s="156">
        <v>78</v>
      </c>
      <c r="B99" s="157" t="s">
        <v>2139</v>
      </c>
      <c r="C99" s="157" t="s">
        <v>1466</v>
      </c>
      <c r="D99" s="157" t="s">
        <v>1465</v>
      </c>
      <c r="E99" s="163">
        <v>1411</v>
      </c>
      <c r="F99" s="158">
        <f t="shared" si="22"/>
        <v>1.9666080819090177E-3</v>
      </c>
      <c r="G99" s="158">
        <f t="shared" si="23"/>
        <v>0.69229064544049346</v>
      </c>
      <c r="H99" s="11"/>
      <c r="I99" s="156">
        <v>79</v>
      </c>
      <c r="J99" s="157" t="s">
        <v>1482</v>
      </c>
      <c r="K99" s="157" t="s">
        <v>2393</v>
      </c>
      <c r="L99" s="157" t="s">
        <v>1465</v>
      </c>
      <c r="M99" s="162">
        <v>13</v>
      </c>
      <c r="N99" s="110">
        <f t="shared" si="24"/>
        <v>4.7807475618187438E-5</v>
      </c>
      <c r="O99" s="110">
        <f t="shared" si="31"/>
        <v>0.99995219252438172</v>
      </c>
      <c r="P99" s="4"/>
      <c r="Q99" s="156">
        <v>79</v>
      </c>
      <c r="R99" s="157" t="s">
        <v>1758</v>
      </c>
      <c r="S99" s="157" t="s">
        <v>1731</v>
      </c>
      <c r="T99" s="157" t="s">
        <v>2397</v>
      </c>
      <c r="U99" s="162">
        <v>64</v>
      </c>
      <c r="V99" s="110">
        <f t="shared" si="25"/>
        <v>1.0498687664041995E-3</v>
      </c>
      <c r="W99" s="110">
        <f t="shared" si="37"/>
        <v>0.99578412073490796</v>
      </c>
      <c r="Y99" s="156">
        <v>79</v>
      </c>
      <c r="Z99" s="157" t="s">
        <v>1556</v>
      </c>
      <c r="AA99" s="157" t="s">
        <v>1554</v>
      </c>
      <c r="AB99" s="157" t="s">
        <v>1555</v>
      </c>
      <c r="AC99" s="162">
        <v>71</v>
      </c>
      <c r="AD99" s="30">
        <f t="shared" si="26"/>
        <v>2.2702564430517364E-3</v>
      </c>
      <c r="AE99" s="30">
        <f t="shared" si="32"/>
        <v>0.99693035748545145</v>
      </c>
      <c r="AO99" s="156">
        <v>79</v>
      </c>
      <c r="AP99" s="157" t="s">
        <v>1638</v>
      </c>
      <c r="AQ99" s="157" t="s">
        <v>1621</v>
      </c>
      <c r="AR99" s="157" t="s">
        <v>1618</v>
      </c>
      <c r="AS99" s="162">
        <v>33</v>
      </c>
      <c r="AT99" s="30">
        <f t="shared" si="27"/>
        <v>9.6053091163115611E-4</v>
      </c>
      <c r="AU99" s="30">
        <f t="shared" si="33"/>
        <v>0.9952264524391663</v>
      </c>
      <c r="AW99" s="156">
        <v>79</v>
      </c>
      <c r="AX99" s="157" t="s">
        <v>1673</v>
      </c>
      <c r="AY99" s="157" t="s">
        <v>2408</v>
      </c>
      <c r="AZ99" s="157" t="s">
        <v>2409</v>
      </c>
      <c r="BA99" s="162">
        <v>112</v>
      </c>
      <c r="BB99" s="30">
        <f t="shared" si="28"/>
        <v>1.7611447440836544E-3</v>
      </c>
      <c r="BC99" s="30">
        <f t="shared" si="34"/>
        <v>0.95806274078150822</v>
      </c>
      <c r="BE99" s="156">
        <v>79</v>
      </c>
      <c r="BF99" s="157" t="s">
        <v>2078</v>
      </c>
      <c r="BG99" s="157" t="s">
        <v>2413</v>
      </c>
      <c r="BH99" s="157" t="s">
        <v>1730</v>
      </c>
      <c r="BI99" s="162">
        <v>226</v>
      </c>
      <c r="BJ99" s="30">
        <f t="shared" si="29"/>
        <v>2.7829427772783806E-3</v>
      </c>
      <c r="BK99" s="30">
        <f t="shared" si="35"/>
        <v>0.91296531172653295</v>
      </c>
      <c r="BU99" s="156">
        <v>79</v>
      </c>
      <c r="BV99" s="157" t="s">
        <v>1884</v>
      </c>
      <c r="BW99" s="157" t="s">
        <v>1885</v>
      </c>
      <c r="BX99" s="157" t="s">
        <v>2420</v>
      </c>
      <c r="BY99" s="162">
        <v>182</v>
      </c>
      <c r="BZ99" s="30">
        <f t="shared" si="30"/>
        <v>2.1245053521192526E-3</v>
      </c>
      <c r="CA99" s="30">
        <f t="shared" si="36"/>
        <v>0.89313271154586926</v>
      </c>
    </row>
    <row r="100" spans="1:79" ht="18.75" customHeight="1">
      <c r="A100" s="156">
        <v>80</v>
      </c>
      <c r="B100" s="157" t="s">
        <v>2286</v>
      </c>
      <c r="C100" s="157" t="s">
        <v>1745</v>
      </c>
      <c r="D100" s="157" t="s">
        <v>1730</v>
      </c>
      <c r="E100" s="163">
        <v>1390</v>
      </c>
      <c r="F100" s="158">
        <f t="shared" si="22"/>
        <v>1.9373389325680612E-3</v>
      </c>
      <c r="G100" s="158">
        <f t="shared" si="23"/>
        <v>0.69422798437306155</v>
      </c>
      <c r="H100" s="11"/>
      <c r="I100" s="156">
        <v>80</v>
      </c>
      <c r="J100" s="157" t="s">
        <v>1982</v>
      </c>
      <c r="K100" s="157" t="s">
        <v>2393</v>
      </c>
      <c r="L100" s="157" t="s">
        <v>1465</v>
      </c>
      <c r="M100" s="162">
        <v>13</v>
      </c>
      <c r="N100" s="110">
        <f t="shared" si="24"/>
        <v>4.7807475618187438E-5</v>
      </c>
      <c r="O100" s="110">
        <f t="shared" si="31"/>
        <v>0.99999999999999989</v>
      </c>
      <c r="P100" s="4"/>
      <c r="Q100" s="156">
        <v>80</v>
      </c>
      <c r="R100" s="157" t="s">
        <v>2307</v>
      </c>
      <c r="S100" s="157" t="s">
        <v>2398</v>
      </c>
      <c r="T100" s="157" t="s">
        <v>2397</v>
      </c>
      <c r="U100" s="162">
        <v>59</v>
      </c>
      <c r="V100" s="110">
        <f t="shared" si="25"/>
        <v>9.6784776902887138E-4</v>
      </c>
      <c r="W100" s="110">
        <f t="shared" si="37"/>
        <v>0.99675196850393688</v>
      </c>
      <c r="Y100" s="156">
        <v>80</v>
      </c>
      <c r="Z100" s="157" t="s">
        <v>1592</v>
      </c>
      <c r="AA100" s="157" t="s">
        <v>1588</v>
      </c>
      <c r="AB100" s="157" t="s">
        <v>1555</v>
      </c>
      <c r="AC100" s="162">
        <v>68</v>
      </c>
      <c r="AD100" s="30">
        <f t="shared" si="26"/>
        <v>2.1743301144720854E-3</v>
      </c>
      <c r="AE100" s="30">
        <f t="shared" si="32"/>
        <v>0.99910468759992355</v>
      </c>
      <c r="AO100" s="156">
        <v>80</v>
      </c>
      <c r="AP100" s="157" t="s">
        <v>2261</v>
      </c>
      <c r="AQ100" s="157" t="s">
        <v>2406</v>
      </c>
      <c r="AR100" s="157" t="s">
        <v>1618</v>
      </c>
      <c r="AS100" s="162">
        <v>32</v>
      </c>
      <c r="AT100" s="30">
        <f t="shared" si="27"/>
        <v>9.3142391430899984E-4</v>
      </c>
      <c r="AU100" s="30">
        <f t="shared" si="33"/>
        <v>0.9961578763534753</v>
      </c>
      <c r="AW100" s="156">
        <v>80</v>
      </c>
      <c r="AX100" s="157" t="s">
        <v>2323</v>
      </c>
      <c r="AY100" s="157" t="s">
        <v>1674</v>
      </c>
      <c r="AZ100" s="157" t="s">
        <v>2409</v>
      </c>
      <c r="BA100" s="162">
        <v>107</v>
      </c>
      <c r="BB100" s="30">
        <f t="shared" si="28"/>
        <v>1.6825222108656341E-3</v>
      </c>
      <c r="BC100" s="30">
        <f t="shared" si="34"/>
        <v>0.95974526299237384</v>
      </c>
      <c r="BE100" s="156">
        <v>80</v>
      </c>
      <c r="BF100" s="157" t="s">
        <v>1798</v>
      </c>
      <c r="BG100" s="157" t="s">
        <v>1752</v>
      </c>
      <c r="BH100" s="157" t="s">
        <v>1730</v>
      </c>
      <c r="BI100" s="162">
        <v>225</v>
      </c>
      <c r="BJ100" s="30">
        <f t="shared" si="29"/>
        <v>2.7706288711842283E-3</v>
      </c>
      <c r="BK100" s="30">
        <f t="shared" si="35"/>
        <v>0.91573594059771712</v>
      </c>
      <c r="BU100" s="156">
        <v>80</v>
      </c>
      <c r="BV100" s="157" t="s">
        <v>2120</v>
      </c>
      <c r="BW100" s="157" t="s">
        <v>1882</v>
      </c>
      <c r="BX100" s="157" t="s">
        <v>2420</v>
      </c>
      <c r="BY100" s="162">
        <v>176</v>
      </c>
      <c r="BZ100" s="30">
        <f t="shared" si="30"/>
        <v>2.0544667141372992E-3</v>
      </c>
      <c r="CA100" s="30">
        <f t="shared" si="36"/>
        <v>0.8951871782600066</v>
      </c>
    </row>
    <row r="101" spans="1:79" ht="18.75" customHeight="1">
      <c r="A101" s="156">
        <v>82</v>
      </c>
      <c r="B101" s="157" t="s">
        <v>1528</v>
      </c>
      <c r="C101" s="157" t="s">
        <v>2393</v>
      </c>
      <c r="D101" s="157" t="s">
        <v>1465</v>
      </c>
      <c r="E101" s="163">
        <v>1382</v>
      </c>
      <c r="F101" s="158">
        <f t="shared" si="22"/>
        <v>1.9261887804381732E-3</v>
      </c>
      <c r="G101" s="158">
        <f t="shared" si="23"/>
        <v>0.6961541731534997</v>
      </c>
      <c r="H101" s="11"/>
      <c r="I101" s="187" t="s">
        <v>911</v>
      </c>
      <c r="J101" s="188"/>
      <c r="K101" s="188"/>
      <c r="L101" s="189"/>
      <c r="M101" s="113">
        <f>SUM(M21:M100)</f>
        <v>271924</v>
      </c>
      <c r="N101" s="114">
        <f>SUM(N15:N100)</f>
        <v>0.99999999999999989</v>
      </c>
      <c r="O101" s="106"/>
      <c r="P101" s="4"/>
      <c r="Q101" s="156">
        <v>81</v>
      </c>
      <c r="R101" s="157" t="s">
        <v>1776</v>
      </c>
      <c r="S101" s="157" t="s">
        <v>1736</v>
      </c>
      <c r="T101" s="157" t="s">
        <v>2397</v>
      </c>
      <c r="U101" s="162">
        <v>47</v>
      </c>
      <c r="V101" s="110">
        <f t="shared" si="25"/>
        <v>7.7099737532808398E-4</v>
      </c>
      <c r="W101" s="110">
        <f t="shared" si="37"/>
        <v>0.99752296587926492</v>
      </c>
      <c r="Y101" s="156">
        <v>81</v>
      </c>
      <c r="Z101" s="157" t="s">
        <v>1576</v>
      </c>
      <c r="AA101" s="157" t="s">
        <v>2402</v>
      </c>
      <c r="AB101" s="157" t="s">
        <v>1555</v>
      </c>
      <c r="AC101" s="162">
        <v>28</v>
      </c>
      <c r="AD101" s="30">
        <f t="shared" si="26"/>
        <v>8.9531240007674105E-4</v>
      </c>
      <c r="AE101" s="30">
        <f t="shared" si="32"/>
        <v>1.0000000000000002</v>
      </c>
      <c r="AO101" s="156">
        <v>81</v>
      </c>
      <c r="AP101" s="157" t="s">
        <v>1656</v>
      </c>
      <c r="AQ101" s="157" t="s">
        <v>2407</v>
      </c>
      <c r="AR101" s="157" t="s">
        <v>1618</v>
      </c>
      <c r="AS101" s="162">
        <v>31</v>
      </c>
      <c r="AT101" s="30">
        <f t="shared" si="27"/>
        <v>9.0231691698684367E-4</v>
      </c>
      <c r="AU101" s="30">
        <f t="shared" si="33"/>
        <v>0.99706019327046214</v>
      </c>
      <c r="AW101" s="156">
        <v>81</v>
      </c>
      <c r="AX101" s="157" t="s">
        <v>1705</v>
      </c>
      <c r="AY101" s="157" t="s">
        <v>1672</v>
      </c>
      <c r="AZ101" s="157" t="s">
        <v>2409</v>
      </c>
      <c r="BA101" s="162">
        <v>106</v>
      </c>
      <c r="BB101" s="30">
        <f t="shared" si="28"/>
        <v>1.6667977042220301E-3</v>
      </c>
      <c r="BC101" s="30">
        <f t="shared" si="34"/>
        <v>0.9614120606965959</v>
      </c>
      <c r="BE101" s="156">
        <v>81</v>
      </c>
      <c r="BF101" s="157" t="s">
        <v>1820</v>
      </c>
      <c r="BG101" s="157" t="s">
        <v>2415</v>
      </c>
      <c r="BH101" s="157" t="s">
        <v>1730</v>
      </c>
      <c r="BI101" s="162">
        <v>225</v>
      </c>
      <c r="BJ101" s="30">
        <f t="shared" si="29"/>
        <v>2.7706288711842283E-3</v>
      </c>
      <c r="BK101" s="30">
        <f t="shared" si="35"/>
        <v>0.9185065694689013</v>
      </c>
      <c r="BU101" s="156">
        <v>81</v>
      </c>
      <c r="BV101" s="157" t="s">
        <v>2102</v>
      </c>
      <c r="BW101" s="157" t="s">
        <v>2423</v>
      </c>
      <c r="BX101" s="157" t="s">
        <v>2420</v>
      </c>
      <c r="BY101" s="162">
        <v>176</v>
      </c>
      <c r="BZ101" s="30">
        <f t="shared" si="30"/>
        <v>2.0544667141372992E-3</v>
      </c>
      <c r="CA101" s="30">
        <f t="shared" si="36"/>
        <v>0.89724164497414394</v>
      </c>
    </row>
    <row r="102" spans="1:79" ht="18.75" customHeight="1">
      <c r="A102" s="156">
        <v>81</v>
      </c>
      <c r="B102" s="157" t="s">
        <v>1619</v>
      </c>
      <c r="C102" s="157" t="s">
        <v>2406</v>
      </c>
      <c r="D102" s="157" t="s">
        <v>1618</v>
      </c>
      <c r="E102" s="163">
        <v>1375</v>
      </c>
      <c r="F102" s="158">
        <f t="shared" si="22"/>
        <v>1.916432397324521E-3</v>
      </c>
      <c r="G102" s="158">
        <f t="shared" si="23"/>
        <v>0.69807060555082423</v>
      </c>
      <c r="H102" s="11"/>
      <c r="I102" s="153"/>
      <c r="J102" s="153"/>
      <c r="K102" s="153"/>
      <c r="L102" s="153"/>
      <c r="M102" s="2"/>
      <c r="N102" s="21"/>
      <c r="O102" s="21"/>
      <c r="P102" s="4"/>
      <c r="Q102" s="156">
        <v>82</v>
      </c>
      <c r="R102" s="157" t="s">
        <v>1805</v>
      </c>
      <c r="S102" s="157" t="s">
        <v>1736</v>
      </c>
      <c r="T102" s="157" t="s">
        <v>2397</v>
      </c>
      <c r="U102" s="162">
        <v>45</v>
      </c>
      <c r="V102" s="110">
        <f t="shared" si="25"/>
        <v>7.3818897637795275E-4</v>
      </c>
      <c r="W102" s="110">
        <f t="shared" si="37"/>
        <v>0.99826115485564293</v>
      </c>
      <c r="Y102" s="187" t="s">
        <v>911</v>
      </c>
      <c r="Z102" s="188"/>
      <c r="AA102" s="188"/>
      <c r="AB102" s="189"/>
      <c r="AC102" s="113">
        <f>SUM(AC21:AC101)</f>
        <v>31274</v>
      </c>
      <c r="AD102" s="114">
        <f>SUM(AD16:AD101)</f>
        <v>1.0000000000000002</v>
      </c>
      <c r="AE102" s="106"/>
      <c r="AO102" s="156">
        <v>82</v>
      </c>
      <c r="AP102" s="157" t="s">
        <v>1626</v>
      </c>
      <c r="AQ102" s="157" t="s">
        <v>1621</v>
      </c>
      <c r="AR102" s="157" t="s">
        <v>1618</v>
      </c>
      <c r="AS102" s="162">
        <v>28</v>
      </c>
      <c r="AT102" s="30">
        <f t="shared" si="27"/>
        <v>8.1499592502037486E-4</v>
      </c>
      <c r="AU102" s="30">
        <f t="shared" si="33"/>
        <v>0.99787518919548246</v>
      </c>
      <c r="AW102" s="156">
        <v>82</v>
      </c>
      <c r="AX102" s="157" t="s">
        <v>1687</v>
      </c>
      <c r="AY102" s="157" t="s">
        <v>1672</v>
      </c>
      <c r="AZ102" s="157" t="s">
        <v>2409</v>
      </c>
      <c r="BA102" s="162">
        <v>104</v>
      </c>
      <c r="BB102" s="30">
        <f t="shared" si="28"/>
        <v>1.635348690934822E-3</v>
      </c>
      <c r="BC102" s="30">
        <f t="shared" si="34"/>
        <v>0.96304740938753075</v>
      </c>
      <c r="BE102" s="156">
        <v>82</v>
      </c>
      <c r="BF102" s="157" t="s">
        <v>1746</v>
      </c>
      <c r="BG102" s="157" t="s">
        <v>2413</v>
      </c>
      <c r="BH102" s="157" t="s">
        <v>1730</v>
      </c>
      <c r="BI102" s="162">
        <v>224</v>
      </c>
      <c r="BJ102" s="30">
        <f t="shared" si="29"/>
        <v>2.7583149650900764E-3</v>
      </c>
      <c r="BK102" s="30">
        <f t="shared" si="35"/>
        <v>0.92126488443399135</v>
      </c>
      <c r="BU102" s="156">
        <v>82</v>
      </c>
      <c r="BV102" s="157" t="s">
        <v>1894</v>
      </c>
      <c r="BW102" s="157" t="s">
        <v>1888</v>
      </c>
      <c r="BX102" s="157" t="s">
        <v>2420</v>
      </c>
      <c r="BY102" s="162">
        <v>173</v>
      </c>
      <c r="BZ102" s="30">
        <f t="shared" si="30"/>
        <v>2.0194473951463225E-3</v>
      </c>
      <c r="CA102" s="30">
        <f t="shared" si="36"/>
        <v>0.8992610923692903</v>
      </c>
    </row>
    <row r="103" spans="1:79" ht="18.75" customHeight="1">
      <c r="A103" s="156">
        <v>84</v>
      </c>
      <c r="B103" s="157" t="s">
        <v>1784</v>
      </c>
      <c r="C103" s="157" t="s">
        <v>1750</v>
      </c>
      <c r="D103" s="157" t="s">
        <v>1730</v>
      </c>
      <c r="E103" s="163">
        <v>1358</v>
      </c>
      <c r="F103" s="158">
        <f t="shared" si="22"/>
        <v>1.8927383240485087E-3</v>
      </c>
      <c r="G103" s="158">
        <f t="shared" si="23"/>
        <v>0.69996334387487269</v>
      </c>
      <c r="H103" s="11"/>
      <c r="I103" s="153"/>
      <c r="J103" s="153"/>
      <c r="K103" s="153"/>
      <c r="L103" s="153"/>
      <c r="M103" s="2"/>
      <c r="N103" s="21"/>
      <c r="O103" s="21"/>
      <c r="P103" s="4"/>
      <c r="Q103" s="156">
        <v>83</v>
      </c>
      <c r="R103" s="157" t="s">
        <v>2227</v>
      </c>
      <c r="S103" s="157" t="s">
        <v>1736</v>
      </c>
      <c r="T103" s="157" t="s">
        <v>2397</v>
      </c>
      <c r="U103" s="162">
        <v>34</v>
      </c>
      <c r="V103" s="110">
        <f t="shared" si="25"/>
        <v>5.5774278215223096E-4</v>
      </c>
      <c r="W103" s="110">
        <f t="shared" si="37"/>
        <v>0.99881889763779519</v>
      </c>
      <c r="AO103" s="156">
        <v>83</v>
      </c>
      <c r="AP103" s="157" t="s">
        <v>2093</v>
      </c>
      <c r="AQ103" s="157" t="s">
        <v>1621</v>
      </c>
      <c r="AR103" s="157" t="s">
        <v>1618</v>
      </c>
      <c r="AS103" s="162">
        <v>27</v>
      </c>
      <c r="AT103" s="30">
        <f t="shared" si="27"/>
        <v>7.8588892769821869E-4</v>
      </c>
      <c r="AU103" s="30">
        <f t="shared" si="33"/>
        <v>0.99866107812318072</v>
      </c>
      <c r="AW103" s="156">
        <v>83</v>
      </c>
      <c r="AX103" s="157" t="s">
        <v>1686</v>
      </c>
      <c r="AY103" s="157" t="s">
        <v>2408</v>
      </c>
      <c r="AZ103" s="157" t="s">
        <v>2409</v>
      </c>
      <c r="BA103" s="162">
        <v>100</v>
      </c>
      <c r="BB103" s="30">
        <f t="shared" si="28"/>
        <v>1.5724506643604056E-3</v>
      </c>
      <c r="BC103" s="30">
        <f t="shared" si="34"/>
        <v>0.96461986005189115</v>
      </c>
      <c r="BE103" s="156">
        <v>83</v>
      </c>
      <c r="BF103" s="157" t="s">
        <v>2287</v>
      </c>
      <c r="BG103" s="157" t="s">
        <v>2415</v>
      </c>
      <c r="BH103" s="157" t="s">
        <v>1730</v>
      </c>
      <c r="BI103" s="162">
        <v>219</v>
      </c>
      <c r="BJ103" s="30">
        <f t="shared" si="29"/>
        <v>2.6967454346193158E-3</v>
      </c>
      <c r="BK103" s="30">
        <f t="shared" si="35"/>
        <v>0.92396162986861063</v>
      </c>
      <c r="BU103" s="156">
        <v>83</v>
      </c>
      <c r="BV103" s="157" t="s">
        <v>1886</v>
      </c>
      <c r="BW103" s="157" t="s">
        <v>2422</v>
      </c>
      <c r="BX103" s="157" t="s">
        <v>2420</v>
      </c>
      <c r="BY103" s="162">
        <v>171</v>
      </c>
      <c r="BZ103" s="30">
        <f t="shared" si="30"/>
        <v>1.9961011824856712E-3</v>
      </c>
      <c r="CA103" s="30">
        <f t="shared" si="36"/>
        <v>0.90125719355177603</v>
      </c>
    </row>
    <row r="104" spans="1:79" ht="18.75" customHeight="1">
      <c r="A104" s="156">
        <v>83</v>
      </c>
      <c r="B104" s="157" t="s">
        <v>2170</v>
      </c>
      <c r="C104" s="157" t="s">
        <v>2415</v>
      </c>
      <c r="D104" s="157" t="s">
        <v>1730</v>
      </c>
      <c r="E104" s="163">
        <v>1353</v>
      </c>
      <c r="F104" s="158">
        <f t="shared" si="22"/>
        <v>1.8857694789673287E-3</v>
      </c>
      <c r="G104" s="158">
        <f t="shared" si="23"/>
        <v>0.70184911335384004</v>
      </c>
      <c r="H104" s="11"/>
      <c r="I104" s="153"/>
      <c r="J104" s="153"/>
      <c r="K104" s="153"/>
      <c r="L104" s="153"/>
      <c r="M104" s="2"/>
      <c r="N104" s="21"/>
      <c r="O104" s="21"/>
      <c r="P104" s="4"/>
      <c r="Q104" s="156">
        <v>84</v>
      </c>
      <c r="R104" s="157" t="s">
        <v>1551</v>
      </c>
      <c r="S104" s="157" t="s">
        <v>2396</v>
      </c>
      <c r="T104" s="157" t="s">
        <v>2397</v>
      </c>
      <c r="U104" s="162">
        <v>29</v>
      </c>
      <c r="V104" s="110">
        <f t="shared" si="25"/>
        <v>4.7572178477690288E-4</v>
      </c>
      <c r="W104" s="110">
        <f t="shared" si="37"/>
        <v>0.99929461942257214</v>
      </c>
      <c r="AO104" s="156">
        <v>84</v>
      </c>
      <c r="AP104" s="157" t="s">
        <v>2233</v>
      </c>
      <c r="AQ104" s="157" t="s">
        <v>1621</v>
      </c>
      <c r="AR104" s="157" t="s">
        <v>1618</v>
      </c>
      <c r="AS104" s="162">
        <v>24</v>
      </c>
      <c r="AT104" s="30">
        <f t="shared" si="27"/>
        <v>6.9856793573174988E-4</v>
      </c>
      <c r="AU104" s="30">
        <f t="shared" si="33"/>
        <v>0.99935964605891248</v>
      </c>
      <c r="AW104" s="156">
        <v>84</v>
      </c>
      <c r="AX104" s="157" t="s">
        <v>1994</v>
      </c>
      <c r="AY104" s="157" t="s">
        <v>1672</v>
      </c>
      <c r="AZ104" s="157" t="s">
        <v>2409</v>
      </c>
      <c r="BA104" s="162">
        <v>99</v>
      </c>
      <c r="BB104" s="30">
        <f t="shared" si="28"/>
        <v>1.5567261577168017E-3</v>
      </c>
      <c r="BC104" s="30">
        <f t="shared" si="34"/>
        <v>0.966176586209608</v>
      </c>
      <c r="BE104" s="156">
        <v>84</v>
      </c>
      <c r="BF104" s="157" t="s">
        <v>1747</v>
      </c>
      <c r="BG104" s="157" t="s">
        <v>2413</v>
      </c>
      <c r="BH104" s="157" t="s">
        <v>1730</v>
      </c>
      <c r="BI104" s="162">
        <v>206</v>
      </c>
      <c r="BJ104" s="30">
        <f t="shared" si="29"/>
        <v>2.5366646553953379E-3</v>
      </c>
      <c r="BK104" s="30">
        <f t="shared" si="35"/>
        <v>0.92649829452400601</v>
      </c>
      <c r="BU104" s="156">
        <v>84</v>
      </c>
      <c r="BV104" s="157" t="s">
        <v>1913</v>
      </c>
      <c r="BW104" s="157" t="s">
        <v>1882</v>
      </c>
      <c r="BX104" s="157" t="s">
        <v>2420</v>
      </c>
      <c r="BY104" s="162">
        <v>171</v>
      </c>
      <c r="BZ104" s="30">
        <f t="shared" si="30"/>
        <v>1.9961011824856712E-3</v>
      </c>
      <c r="CA104" s="30">
        <f t="shared" si="36"/>
        <v>0.90325329473426175</v>
      </c>
    </row>
    <row r="105" spans="1:79" ht="18.75" customHeight="1">
      <c r="A105" s="156">
        <v>85</v>
      </c>
      <c r="B105" s="157" t="s">
        <v>1519</v>
      </c>
      <c r="C105" s="157" t="s">
        <v>2395</v>
      </c>
      <c r="D105" s="157" t="s">
        <v>1465</v>
      </c>
      <c r="E105" s="163">
        <v>1346</v>
      </c>
      <c r="F105" s="158">
        <f t="shared" si="22"/>
        <v>1.8760130958536765E-3</v>
      </c>
      <c r="G105" s="158">
        <f t="shared" si="23"/>
        <v>0.70372512644969376</v>
      </c>
      <c r="H105" s="11"/>
      <c r="I105" s="153"/>
      <c r="J105" s="153"/>
      <c r="K105" s="153"/>
      <c r="L105" s="153"/>
      <c r="M105" s="2"/>
      <c r="N105" s="21"/>
      <c r="O105" s="21"/>
      <c r="P105" s="4"/>
      <c r="Q105" s="156">
        <v>85</v>
      </c>
      <c r="R105" s="157" t="s">
        <v>1835</v>
      </c>
      <c r="S105" s="157" t="s">
        <v>1736</v>
      </c>
      <c r="T105" s="157" t="s">
        <v>2397</v>
      </c>
      <c r="U105" s="162">
        <v>29</v>
      </c>
      <c r="V105" s="110">
        <f t="shared" si="25"/>
        <v>4.7572178477690288E-4</v>
      </c>
      <c r="W105" s="110">
        <f t="shared" si="37"/>
        <v>0.99977034120734909</v>
      </c>
      <c r="AO105" s="156">
        <v>85</v>
      </c>
      <c r="AP105" s="157" t="s">
        <v>2198</v>
      </c>
      <c r="AQ105" s="157" t="s">
        <v>1621</v>
      </c>
      <c r="AR105" s="157" t="s">
        <v>1618</v>
      </c>
      <c r="AS105" s="162">
        <v>22</v>
      </c>
      <c r="AT105" s="30">
        <f t="shared" si="27"/>
        <v>6.4035394108743744E-4</v>
      </c>
      <c r="AU105" s="30">
        <f t="shared" si="33"/>
        <v>0.99999999999999989</v>
      </c>
      <c r="AW105" s="156">
        <v>85</v>
      </c>
      <c r="AX105" s="157" t="s">
        <v>2129</v>
      </c>
      <c r="AY105" s="157" t="s">
        <v>1678</v>
      </c>
      <c r="AZ105" s="157" t="s">
        <v>2409</v>
      </c>
      <c r="BA105" s="162">
        <v>87</v>
      </c>
      <c r="BB105" s="30">
        <f t="shared" si="28"/>
        <v>1.368032077993553E-3</v>
      </c>
      <c r="BC105" s="30">
        <f t="shared" si="34"/>
        <v>0.96754461828760152</v>
      </c>
      <c r="BE105" s="156">
        <v>85</v>
      </c>
      <c r="BF105" s="157" t="s">
        <v>1827</v>
      </c>
      <c r="BG105" s="157" t="s">
        <v>1745</v>
      </c>
      <c r="BH105" s="157" t="s">
        <v>1730</v>
      </c>
      <c r="BI105" s="162">
        <v>202</v>
      </c>
      <c r="BJ105" s="30">
        <f t="shared" si="29"/>
        <v>2.4874090310187296E-3</v>
      </c>
      <c r="BK105" s="30">
        <f t="shared" si="35"/>
        <v>0.92898570355502474</v>
      </c>
      <c r="BU105" s="156">
        <v>85</v>
      </c>
      <c r="BV105" s="157" t="s">
        <v>2320</v>
      </c>
      <c r="BW105" s="157" t="s">
        <v>2424</v>
      </c>
      <c r="BX105" s="157" t="s">
        <v>2420</v>
      </c>
      <c r="BY105" s="162">
        <v>168</v>
      </c>
      <c r="BZ105" s="30">
        <f t="shared" si="30"/>
        <v>1.9610818634946945E-3</v>
      </c>
      <c r="CA105" s="30">
        <f t="shared" si="36"/>
        <v>0.90521437659775639</v>
      </c>
    </row>
    <row r="106" spans="1:79" ht="18.75" customHeight="1">
      <c r="A106" s="156">
        <v>87</v>
      </c>
      <c r="B106" s="157" t="s">
        <v>2126</v>
      </c>
      <c r="C106" s="157" t="s">
        <v>2399</v>
      </c>
      <c r="D106" s="157" t="s">
        <v>2397</v>
      </c>
      <c r="E106" s="163">
        <v>1328</v>
      </c>
      <c r="F106" s="158">
        <f t="shared" si="22"/>
        <v>1.8509252535614284E-3</v>
      </c>
      <c r="G106" s="158">
        <f t="shared" si="23"/>
        <v>0.70557605170325521</v>
      </c>
      <c r="H106" s="11"/>
      <c r="I106" s="153"/>
      <c r="J106" s="153"/>
      <c r="K106" s="153"/>
      <c r="L106" s="153"/>
      <c r="M106" s="2"/>
      <c r="N106" s="21"/>
      <c r="O106" s="21"/>
      <c r="P106" s="4"/>
      <c r="Q106" s="156">
        <v>86</v>
      </c>
      <c r="R106" s="157" t="s">
        <v>2201</v>
      </c>
      <c r="S106" s="157" t="s">
        <v>1736</v>
      </c>
      <c r="T106" s="157" t="s">
        <v>2397</v>
      </c>
      <c r="U106" s="162">
        <v>14</v>
      </c>
      <c r="V106" s="110">
        <f t="shared" si="25"/>
        <v>2.2965879265091863E-4</v>
      </c>
      <c r="W106" s="110">
        <f t="shared" si="37"/>
        <v>1</v>
      </c>
      <c r="AO106" s="187" t="s">
        <v>911</v>
      </c>
      <c r="AP106" s="188"/>
      <c r="AQ106" s="188"/>
      <c r="AR106" s="189"/>
      <c r="AS106" s="113">
        <f>SUM(AS21:AS105)</f>
        <v>34356</v>
      </c>
      <c r="AT106" s="114">
        <f>SUM(AT20:AT105)</f>
        <v>0.99999999999999989</v>
      </c>
      <c r="AU106" s="106"/>
      <c r="AW106" s="156">
        <v>86</v>
      </c>
      <c r="AX106" s="157" t="s">
        <v>2150</v>
      </c>
      <c r="AY106" s="157" t="s">
        <v>1672</v>
      </c>
      <c r="AZ106" s="157" t="s">
        <v>2409</v>
      </c>
      <c r="BA106" s="162">
        <v>87</v>
      </c>
      <c r="BB106" s="30">
        <f t="shared" si="28"/>
        <v>1.368032077993553E-3</v>
      </c>
      <c r="BC106" s="30">
        <f t="shared" si="34"/>
        <v>0.96891265036559504</v>
      </c>
      <c r="BE106" s="156">
        <v>86</v>
      </c>
      <c r="BF106" s="157" t="s">
        <v>1766</v>
      </c>
      <c r="BG106" s="157" t="s">
        <v>1752</v>
      </c>
      <c r="BH106" s="157" t="s">
        <v>1730</v>
      </c>
      <c r="BI106" s="162">
        <v>200</v>
      </c>
      <c r="BJ106" s="30">
        <f t="shared" si="29"/>
        <v>2.4627812188304254E-3</v>
      </c>
      <c r="BK106" s="30">
        <f t="shared" si="35"/>
        <v>0.93144848477385522</v>
      </c>
      <c r="BU106" s="156">
        <v>86</v>
      </c>
      <c r="BV106" s="157" t="s">
        <v>2010</v>
      </c>
      <c r="BW106" s="157" t="s">
        <v>1888</v>
      </c>
      <c r="BX106" s="157" t="s">
        <v>2420</v>
      </c>
      <c r="BY106" s="162">
        <v>164</v>
      </c>
      <c r="BZ106" s="30">
        <f t="shared" si="30"/>
        <v>1.9143894381733924E-3</v>
      </c>
      <c r="CA106" s="30">
        <f t="shared" si="36"/>
        <v>0.90712876603592973</v>
      </c>
    </row>
    <row r="107" spans="1:79" ht="18.75" customHeight="1">
      <c r="A107" s="156">
        <v>88</v>
      </c>
      <c r="B107" s="157" t="s">
        <v>1815</v>
      </c>
      <c r="C107" s="157" t="s">
        <v>2414</v>
      </c>
      <c r="D107" s="157" t="s">
        <v>1730</v>
      </c>
      <c r="E107" s="163">
        <v>1327</v>
      </c>
      <c r="F107" s="158">
        <f t="shared" si="22"/>
        <v>1.8495314845451923E-3</v>
      </c>
      <c r="G107" s="158">
        <f t="shared" si="23"/>
        <v>0.70742558318780036</v>
      </c>
      <c r="H107" s="11"/>
      <c r="I107" s="153"/>
      <c r="J107" s="153"/>
      <c r="K107" s="153"/>
      <c r="L107" s="153"/>
      <c r="M107" s="2"/>
      <c r="N107" s="21"/>
      <c r="O107" s="21"/>
      <c r="P107" s="4"/>
      <c r="Q107" s="187" t="s">
        <v>911</v>
      </c>
      <c r="R107" s="188"/>
      <c r="S107" s="188"/>
      <c r="T107" s="189"/>
      <c r="U107" s="113">
        <f>SUM(U21:U106)</f>
        <v>60960</v>
      </c>
      <c r="V107" s="114">
        <f>SUM(V21:V106)</f>
        <v>1</v>
      </c>
      <c r="W107" s="106"/>
      <c r="AW107" s="156">
        <v>87</v>
      </c>
      <c r="AX107" s="157" t="s">
        <v>2109</v>
      </c>
      <c r="AY107" s="157" t="s">
        <v>1672</v>
      </c>
      <c r="AZ107" s="157" t="s">
        <v>2409</v>
      </c>
      <c r="BA107" s="162">
        <v>86</v>
      </c>
      <c r="BB107" s="30">
        <f t="shared" si="28"/>
        <v>1.352307571349949E-3</v>
      </c>
      <c r="BC107" s="30">
        <f t="shared" si="34"/>
        <v>0.97026495793694501</v>
      </c>
      <c r="BE107" s="156">
        <v>87</v>
      </c>
      <c r="BF107" s="157" t="s">
        <v>1781</v>
      </c>
      <c r="BG107" s="157" t="s">
        <v>2412</v>
      </c>
      <c r="BH107" s="157" t="s">
        <v>1730</v>
      </c>
      <c r="BI107" s="162">
        <v>198</v>
      </c>
      <c r="BJ107" s="30">
        <f t="shared" si="29"/>
        <v>2.4381534066421208E-3</v>
      </c>
      <c r="BK107" s="30">
        <f t="shared" si="35"/>
        <v>0.93388663818049733</v>
      </c>
      <c r="BU107" s="156">
        <v>87</v>
      </c>
      <c r="BV107" s="157" t="s">
        <v>2103</v>
      </c>
      <c r="BW107" s="157" t="s">
        <v>2425</v>
      </c>
      <c r="BX107" s="157" t="s">
        <v>2420</v>
      </c>
      <c r="BY107" s="162">
        <v>159</v>
      </c>
      <c r="BZ107" s="30">
        <f t="shared" si="30"/>
        <v>1.8560239065217646E-3</v>
      </c>
      <c r="CA107" s="30">
        <f t="shared" si="36"/>
        <v>0.90898478994245147</v>
      </c>
    </row>
    <row r="108" spans="1:79" ht="18.75" customHeight="1">
      <c r="A108" s="156">
        <v>86</v>
      </c>
      <c r="B108" s="157" t="s">
        <v>2171</v>
      </c>
      <c r="C108" s="157" t="s">
        <v>1750</v>
      </c>
      <c r="D108" s="157" t="s">
        <v>1730</v>
      </c>
      <c r="E108" s="163">
        <v>1322</v>
      </c>
      <c r="F108" s="158">
        <f t="shared" si="22"/>
        <v>1.8425626394640122E-3</v>
      </c>
      <c r="G108" s="158">
        <f t="shared" si="23"/>
        <v>0.70926814582726438</v>
      </c>
      <c r="H108" s="11"/>
      <c r="I108" s="153"/>
      <c r="J108" s="153"/>
      <c r="K108" s="153"/>
      <c r="L108" s="153"/>
      <c r="M108" s="2"/>
      <c r="N108" s="21"/>
      <c r="O108" s="21"/>
      <c r="P108" s="4"/>
      <c r="Q108" s="11"/>
      <c r="R108" s="11"/>
      <c r="S108" s="11"/>
      <c r="T108" s="11"/>
      <c r="AW108" s="156">
        <v>88</v>
      </c>
      <c r="AX108" s="157" t="s">
        <v>1722</v>
      </c>
      <c r="AY108" s="157" t="s">
        <v>2408</v>
      </c>
      <c r="AZ108" s="157" t="s">
        <v>2409</v>
      </c>
      <c r="BA108" s="162">
        <v>82</v>
      </c>
      <c r="BB108" s="30">
        <f t="shared" si="28"/>
        <v>1.2894095447755327E-3</v>
      </c>
      <c r="BC108" s="30">
        <f t="shared" si="34"/>
        <v>0.97155436748172053</v>
      </c>
      <c r="BE108" s="156">
        <v>88</v>
      </c>
      <c r="BF108" s="157" t="s">
        <v>2200</v>
      </c>
      <c r="BG108" s="157" t="s">
        <v>1750</v>
      </c>
      <c r="BH108" s="157" t="s">
        <v>1730</v>
      </c>
      <c r="BI108" s="162">
        <v>195</v>
      </c>
      <c r="BJ108" s="30">
        <f t="shared" si="29"/>
        <v>2.4012116883596647E-3</v>
      </c>
      <c r="BK108" s="30">
        <f t="shared" si="35"/>
        <v>0.93628784986885705</v>
      </c>
      <c r="BU108" s="156">
        <v>88</v>
      </c>
      <c r="BV108" s="157" t="s">
        <v>1997</v>
      </c>
      <c r="BW108" s="157" t="s">
        <v>1888</v>
      </c>
      <c r="BX108" s="157" t="s">
        <v>2420</v>
      </c>
      <c r="BY108" s="162">
        <v>158</v>
      </c>
      <c r="BZ108" s="30">
        <f t="shared" si="30"/>
        <v>1.844350800191439E-3</v>
      </c>
      <c r="CA108" s="30">
        <f t="shared" si="36"/>
        <v>0.91082914074264287</v>
      </c>
    </row>
    <row r="109" spans="1:79" ht="18.75" customHeight="1">
      <c r="A109" s="156">
        <v>91</v>
      </c>
      <c r="B109" s="157" t="s">
        <v>1475</v>
      </c>
      <c r="C109" s="157" t="s">
        <v>2396</v>
      </c>
      <c r="D109" s="157" t="s">
        <v>2397</v>
      </c>
      <c r="E109" s="163">
        <v>1289</v>
      </c>
      <c r="F109" s="158">
        <f t="shared" si="22"/>
        <v>1.7965682619282236E-3</v>
      </c>
      <c r="G109" s="158">
        <f t="shared" si="23"/>
        <v>0.71106471408919258</v>
      </c>
      <c r="H109" s="11"/>
      <c r="I109" s="153"/>
      <c r="J109" s="153"/>
      <c r="K109" s="153"/>
      <c r="L109" s="153"/>
      <c r="M109" s="2"/>
      <c r="N109" s="21"/>
      <c r="O109" s="21"/>
      <c r="P109" s="4"/>
      <c r="Q109" s="11"/>
      <c r="R109" s="11"/>
      <c r="S109" s="11"/>
      <c r="T109" s="11"/>
      <c r="AW109" s="156">
        <v>89</v>
      </c>
      <c r="AX109" s="157" t="s">
        <v>1680</v>
      </c>
      <c r="AY109" s="157" t="s">
        <v>2401</v>
      </c>
      <c r="AZ109" s="157" t="s">
        <v>2409</v>
      </c>
      <c r="BA109" s="162">
        <v>79</v>
      </c>
      <c r="BB109" s="30">
        <f t="shared" si="28"/>
        <v>1.2422360248447205E-3</v>
      </c>
      <c r="BC109" s="30">
        <f t="shared" si="34"/>
        <v>0.97279660350656527</v>
      </c>
      <c r="BE109" s="156">
        <v>89</v>
      </c>
      <c r="BF109" s="157" t="s">
        <v>1810</v>
      </c>
      <c r="BG109" s="157" t="s">
        <v>1750</v>
      </c>
      <c r="BH109" s="157" t="s">
        <v>1730</v>
      </c>
      <c r="BI109" s="162">
        <v>190</v>
      </c>
      <c r="BJ109" s="30">
        <f t="shared" si="29"/>
        <v>2.3396421578889041E-3</v>
      </c>
      <c r="BK109" s="30">
        <f t="shared" si="35"/>
        <v>0.938627492026746</v>
      </c>
      <c r="BU109" s="156">
        <v>89</v>
      </c>
      <c r="BV109" s="157" t="s">
        <v>1962</v>
      </c>
      <c r="BW109" s="157" t="s">
        <v>1888</v>
      </c>
      <c r="BX109" s="157" t="s">
        <v>2420</v>
      </c>
      <c r="BY109" s="162">
        <v>153</v>
      </c>
      <c r="BZ109" s="30">
        <f t="shared" si="30"/>
        <v>1.7859852685398112E-3</v>
      </c>
      <c r="CA109" s="30">
        <f t="shared" si="36"/>
        <v>0.91261512601118266</v>
      </c>
    </row>
    <row r="110" spans="1:79" ht="18.75" customHeight="1">
      <c r="A110" s="156">
        <v>89</v>
      </c>
      <c r="B110" s="157" t="s">
        <v>1824</v>
      </c>
      <c r="C110" s="157" t="s">
        <v>1736</v>
      </c>
      <c r="D110" s="157" t="s">
        <v>2397</v>
      </c>
      <c r="E110" s="163">
        <v>1281</v>
      </c>
      <c r="F110" s="158">
        <f t="shared" si="22"/>
        <v>1.7854181097983356E-3</v>
      </c>
      <c r="G110" s="158">
        <f t="shared" si="23"/>
        <v>0.71285013219899096</v>
      </c>
      <c r="H110" s="11"/>
      <c r="I110" s="153"/>
      <c r="J110" s="153"/>
      <c r="K110" s="153"/>
      <c r="L110" s="153"/>
      <c r="M110" s="2"/>
      <c r="N110" s="21"/>
      <c r="O110" s="21"/>
      <c r="P110" s="4"/>
      <c r="Q110" s="11"/>
      <c r="R110" s="11"/>
      <c r="S110" s="11"/>
      <c r="T110" s="11"/>
      <c r="AW110" s="156">
        <v>90</v>
      </c>
      <c r="AX110" s="157" t="s">
        <v>2144</v>
      </c>
      <c r="AY110" s="157" t="s">
        <v>2408</v>
      </c>
      <c r="AZ110" s="157" t="s">
        <v>2409</v>
      </c>
      <c r="BA110" s="162">
        <v>79</v>
      </c>
      <c r="BB110" s="30">
        <f t="shared" si="28"/>
        <v>1.2422360248447205E-3</v>
      </c>
      <c r="BC110" s="30">
        <f t="shared" si="34"/>
        <v>0.97403883953141002</v>
      </c>
      <c r="BE110" s="156">
        <v>90</v>
      </c>
      <c r="BF110" s="157" t="s">
        <v>2310</v>
      </c>
      <c r="BG110" s="157" t="s">
        <v>2412</v>
      </c>
      <c r="BH110" s="157" t="s">
        <v>1730</v>
      </c>
      <c r="BI110" s="162">
        <v>189</v>
      </c>
      <c r="BJ110" s="30">
        <f t="shared" si="29"/>
        <v>2.3273282517947518E-3</v>
      </c>
      <c r="BK110" s="30">
        <f t="shared" si="35"/>
        <v>0.94095482027854072</v>
      </c>
      <c r="BU110" s="156">
        <v>90</v>
      </c>
      <c r="BV110" s="157" t="s">
        <v>1949</v>
      </c>
      <c r="BW110" s="157" t="s">
        <v>1885</v>
      </c>
      <c r="BX110" s="157" t="s">
        <v>2420</v>
      </c>
      <c r="BY110" s="162">
        <v>152</v>
      </c>
      <c r="BZ110" s="30">
        <f t="shared" si="30"/>
        <v>1.7743121622094855E-3</v>
      </c>
      <c r="CA110" s="30">
        <f t="shared" si="36"/>
        <v>0.91438943817339213</v>
      </c>
    </row>
    <row r="111" spans="1:79" ht="18.75" customHeight="1">
      <c r="A111" s="156">
        <v>90</v>
      </c>
      <c r="B111" s="157" t="s">
        <v>1554</v>
      </c>
      <c r="C111" s="157" t="s">
        <v>1554</v>
      </c>
      <c r="D111" s="157" t="s">
        <v>1555</v>
      </c>
      <c r="E111" s="163">
        <v>1265</v>
      </c>
      <c r="F111" s="158">
        <f t="shared" si="22"/>
        <v>1.7631178055385593E-3</v>
      </c>
      <c r="G111" s="158">
        <f t="shared" si="23"/>
        <v>0.71461325000452947</v>
      </c>
      <c r="H111" s="11"/>
      <c r="I111" s="153"/>
      <c r="J111" s="153"/>
      <c r="K111" s="153"/>
      <c r="L111" s="153"/>
      <c r="M111" s="2"/>
      <c r="N111" s="21"/>
      <c r="O111" s="21"/>
      <c r="P111" s="4"/>
      <c r="Q111" s="11"/>
      <c r="R111" s="11"/>
      <c r="S111" s="11"/>
      <c r="T111" s="11"/>
      <c r="AW111" s="156">
        <v>91</v>
      </c>
      <c r="AX111" s="157" t="s">
        <v>1708</v>
      </c>
      <c r="AY111" s="157" t="s">
        <v>2411</v>
      </c>
      <c r="AZ111" s="157" t="s">
        <v>2409</v>
      </c>
      <c r="BA111" s="162">
        <v>78</v>
      </c>
      <c r="BB111" s="30">
        <f t="shared" si="28"/>
        <v>1.2265115182011164E-3</v>
      </c>
      <c r="BC111" s="30">
        <f t="shared" si="34"/>
        <v>0.9752653510496111</v>
      </c>
      <c r="BE111" s="156">
        <v>91</v>
      </c>
      <c r="BF111" s="157" t="s">
        <v>2274</v>
      </c>
      <c r="BG111" s="157" t="s">
        <v>1750</v>
      </c>
      <c r="BH111" s="157" t="s">
        <v>1730</v>
      </c>
      <c r="BI111" s="162">
        <v>188</v>
      </c>
      <c r="BJ111" s="30">
        <f t="shared" si="29"/>
        <v>2.3150143457005999E-3</v>
      </c>
      <c r="BK111" s="30">
        <f t="shared" si="35"/>
        <v>0.9432698346242413</v>
      </c>
      <c r="BU111" s="156">
        <v>91</v>
      </c>
      <c r="BV111" s="157" t="s">
        <v>2004</v>
      </c>
      <c r="BW111" s="157" t="s">
        <v>1888</v>
      </c>
      <c r="BX111" s="157" t="s">
        <v>2420</v>
      </c>
      <c r="BY111" s="162">
        <v>151</v>
      </c>
      <c r="BZ111" s="30">
        <f t="shared" si="30"/>
        <v>1.7626390558791599E-3</v>
      </c>
      <c r="CA111" s="30">
        <f t="shared" si="36"/>
        <v>0.91615207722927128</v>
      </c>
    </row>
    <row r="112" spans="1:79" ht="18.75" customHeight="1">
      <c r="A112" s="156">
        <v>92</v>
      </c>
      <c r="B112" s="157" t="s">
        <v>2039</v>
      </c>
      <c r="C112" s="157" t="s">
        <v>1608</v>
      </c>
      <c r="D112" s="157" t="s">
        <v>1607</v>
      </c>
      <c r="E112" s="163">
        <v>1258</v>
      </c>
      <c r="F112" s="158">
        <f t="shared" si="22"/>
        <v>1.7533614224249073E-3</v>
      </c>
      <c r="G112" s="158">
        <f t="shared" si="23"/>
        <v>0.71636661142695435</v>
      </c>
      <c r="H112" s="11"/>
      <c r="I112" s="153"/>
      <c r="J112" s="153"/>
      <c r="K112" s="153"/>
      <c r="L112" s="153"/>
      <c r="M112" s="2"/>
      <c r="N112" s="21"/>
      <c r="O112" s="21"/>
      <c r="P112" s="4"/>
      <c r="Q112" s="11"/>
      <c r="R112" s="11"/>
      <c r="S112" s="11"/>
      <c r="T112" s="11"/>
      <c r="AW112" s="156">
        <v>92</v>
      </c>
      <c r="AX112" s="157" t="s">
        <v>2137</v>
      </c>
      <c r="AY112" s="157" t="s">
        <v>2408</v>
      </c>
      <c r="AZ112" s="157" t="s">
        <v>2409</v>
      </c>
      <c r="BA112" s="162">
        <v>78</v>
      </c>
      <c r="BB112" s="30">
        <f t="shared" si="28"/>
        <v>1.2265115182011164E-3</v>
      </c>
      <c r="BC112" s="30">
        <f t="shared" si="34"/>
        <v>0.97649186256781217</v>
      </c>
      <c r="BE112" s="156">
        <v>92</v>
      </c>
      <c r="BF112" s="157" t="s">
        <v>1749</v>
      </c>
      <c r="BG112" s="157" t="s">
        <v>1750</v>
      </c>
      <c r="BH112" s="157" t="s">
        <v>1730</v>
      </c>
      <c r="BI112" s="162">
        <v>183</v>
      </c>
      <c r="BJ112" s="30">
        <f t="shared" si="29"/>
        <v>2.2534448152298392E-3</v>
      </c>
      <c r="BK112" s="30">
        <f t="shared" si="35"/>
        <v>0.94552327943947112</v>
      </c>
      <c r="BU112" s="156">
        <v>92</v>
      </c>
      <c r="BV112" s="157" t="s">
        <v>2313</v>
      </c>
      <c r="BW112" s="157" t="s">
        <v>2424</v>
      </c>
      <c r="BX112" s="157" t="s">
        <v>2420</v>
      </c>
      <c r="BY112" s="162">
        <v>151</v>
      </c>
      <c r="BZ112" s="30">
        <f t="shared" si="30"/>
        <v>1.7626390558791599E-3</v>
      </c>
      <c r="CA112" s="30">
        <f t="shared" si="36"/>
        <v>0.91791471628515042</v>
      </c>
    </row>
    <row r="113" spans="1:79" ht="18.75" customHeight="1">
      <c r="A113" s="156">
        <v>93</v>
      </c>
      <c r="B113" s="157" t="s">
        <v>1901</v>
      </c>
      <c r="C113" s="157" t="s">
        <v>2423</v>
      </c>
      <c r="D113" s="157" t="s">
        <v>2420</v>
      </c>
      <c r="E113" s="163">
        <v>1237</v>
      </c>
      <c r="F113" s="158">
        <f t="shared" si="22"/>
        <v>1.7240922730839508E-3</v>
      </c>
      <c r="G113" s="158">
        <f t="shared" si="23"/>
        <v>0.71809070370003825</v>
      </c>
      <c r="H113" s="11"/>
      <c r="I113" s="153"/>
      <c r="J113" s="153"/>
      <c r="K113" s="153"/>
      <c r="L113" s="153"/>
      <c r="M113" s="2"/>
      <c r="N113" s="21"/>
      <c r="O113" s="21"/>
      <c r="P113" s="4"/>
      <c r="Q113" s="11"/>
      <c r="R113" s="11"/>
      <c r="S113" s="11"/>
      <c r="T113" s="11"/>
      <c r="AW113" s="156">
        <v>93</v>
      </c>
      <c r="AX113" s="157" t="s">
        <v>1703</v>
      </c>
      <c r="AY113" s="157" t="s">
        <v>1672</v>
      </c>
      <c r="AZ113" s="157" t="s">
        <v>2409</v>
      </c>
      <c r="BA113" s="162">
        <v>76</v>
      </c>
      <c r="BB113" s="30">
        <f t="shared" si="28"/>
        <v>1.1950625049139084E-3</v>
      </c>
      <c r="BC113" s="30">
        <f t="shared" si="34"/>
        <v>0.97768692507272603</v>
      </c>
      <c r="BE113" s="156">
        <v>93</v>
      </c>
      <c r="BF113" s="157" t="s">
        <v>1773</v>
      </c>
      <c r="BG113" s="157" t="s">
        <v>1752</v>
      </c>
      <c r="BH113" s="157" t="s">
        <v>1730</v>
      </c>
      <c r="BI113" s="162">
        <v>183</v>
      </c>
      <c r="BJ113" s="30">
        <f t="shared" si="29"/>
        <v>2.2534448152298392E-3</v>
      </c>
      <c r="BK113" s="30">
        <f t="shared" si="35"/>
        <v>0.94777672425470094</v>
      </c>
      <c r="BU113" s="156">
        <v>93</v>
      </c>
      <c r="BV113" s="157" t="s">
        <v>1928</v>
      </c>
      <c r="BW113" s="157" t="s">
        <v>2424</v>
      </c>
      <c r="BX113" s="157" t="s">
        <v>2420</v>
      </c>
      <c r="BY113" s="162">
        <v>150</v>
      </c>
      <c r="BZ113" s="30">
        <f t="shared" si="30"/>
        <v>1.7509659495488345E-3</v>
      </c>
      <c r="CA113" s="30">
        <f t="shared" si="36"/>
        <v>0.91966568223469924</v>
      </c>
    </row>
    <row r="114" spans="1:79" ht="18.75" customHeight="1">
      <c r="A114" s="156">
        <v>96</v>
      </c>
      <c r="B114" s="157" t="s">
        <v>1478</v>
      </c>
      <c r="C114" s="157" t="s">
        <v>2395</v>
      </c>
      <c r="D114" s="157" t="s">
        <v>1465</v>
      </c>
      <c r="E114" s="163">
        <v>1236</v>
      </c>
      <c r="F114" s="158">
        <f t="shared" si="22"/>
        <v>1.7226985040677148E-3</v>
      </c>
      <c r="G114" s="158">
        <f t="shared" si="23"/>
        <v>0.71981340220410595</v>
      </c>
      <c r="H114" s="11"/>
      <c r="I114" s="153"/>
      <c r="J114" s="153"/>
      <c r="K114" s="153"/>
      <c r="L114" s="153"/>
      <c r="M114" s="2"/>
      <c r="N114" s="21"/>
      <c r="O114" s="21"/>
      <c r="P114" s="4"/>
      <c r="Q114" s="11"/>
      <c r="R114" s="11"/>
      <c r="S114" s="11"/>
      <c r="T114" s="11"/>
      <c r="AW114" s="156">
        <v>94</v>
      </c>
      <c r="AX114" s="157" t="s">
        <v>2133</v>
      </c>
      <c r="AY114" s="157" t="s">
        <v>2401</v>
      </c>
      <c r="AZ114" s="157" t="s">
        <v>2409</v>
      </c>
      <c r="BA114" s="162">
        <v>74</v>
      </c>
      <c r="BB114" s="30">
        <f t="shared" si="28"/>
        <v>1.1636134916267003E-3</v>
      </c>
      <c r="BC114" s="30">
        <f t="shared" si="34"/>
        <v>0.97885053856435278</v>
      </c>
      <c r="BE114" s="156">
        <v>94</v>
      </c>
      <c r="BF114" s="157" t="s">
        <v>1744</v>
      </c>
      <c r="BG114" s="157" t="s">
        <v>2414</v>
      </c>
      <c r="BH114" s="157" t="s">
        <v>1730</v>
      </c>
      <c r="BI114" s="162">
        <v>160</v>
      </c>
      <c r="BJ114" s="30">
        <f t="shared" si="29"/>
        <v>1.9702249750643401E-3</v>
      </c>
      <c r="BK114" s="30">
        <f t="shared" si="35"/>
        <v>0.94974694922976532</v>
      </c>
      <c r="BU114" s="156">
        <v>94</v>
      </c>
      <c r="BV114" s="157" t="s">
        <v>2119</v>
      </c>
      <c r="BW114" s="157" t="s">
        <v>2422</v>
      </c>
      <c r="BX114" s="157" t="s">
        <v>2420</v>
      </c>
      <c r="BY114" s="162">
        <v>147</v>
      </c>
      <c r="BZ114" s="30">
        <f t="shared" si="30"/>
        <v>1.7159466305578578E-3</v>
      </c>
      <c r="CA114" s="30">
        <f t="shared" si="36"/>
        <v>0.9213816288652571</v>
      </c>
    </row>
    <row r="115" spans="1:79" ht="18.75" customHeight="1">
      <c r="A115" s="156">
        <v>95</v>
      </c>
      <c r="B115" s="157" t="s">
        <v>1572</v>
      </c>
      <c r="C115" s="157" t="s">
        <v>2402</v>
      </c>
      <c r="D115" s="157" t="s">
        <v>1555</v>
      </c>
      <c r="E115" s="163">
        <v>1233</v>
      </c>
      <c r="F115" s="158">
        <f t="shared" si="22"/>
        <v>1.7185171970190069E-3</v>
      </c>
      <c r="G115" s="158">
        <f t="shared" si="23"/>
        <v>0.72153191940112493</v>
      </c>
      <c r="H115" s="11"/>
      <c r="I115" s="153"/>
      <c r="J115" s="153"/>
      <c r="K115" s="153"/>
      <c r="L115" s="153"/>
      <c r="M115" s="2"/>
      <c r="N115" s="21"/>
      <c r="O115" s="21"/>
      <c r="P115" s="4"/>
      <c r="Q115" s="11"/>
      <c r="R115" s="11"/>
      <c r="S115" s="11"/>
      <c r="T115" s="11"/>
      <c r="AW115" s="156">
        <v>95</v>
      </c>
      <c r="AX115" s="157" t="s">
        <v>2161</v>
      </c>
      <c r="AY115" s="157" t="s">
        <v>2401</v>
      </c>
      <c r="AZ115" s="157" t="s">
        <v>2409</v>
      </c>
      <c r="BA115" s="162">
        <v>74</v>
      </c>
      <c r="BB115" s="30">
        <f t="shared" si="28"/>
        <v>1.1636134916267003E-3</v>
      </c>
      <c r="BC115" s="30">
        <f t="shared" si="34"/>
        <v>0.98001415205597953</v>
      </c>
      <c r="BE115" s="156">
        <v>95</v>
      </c>
      <c r="BF115" s="157" t="s">
        <v>1834</v>
      </c>
      <c r="BG115" s="157" t="s">
        <v>1750</v>
      </c>
      <c r="BH115" s="157" t="s">
        <v>1730</v>
      </c>
      <c r="BI115" s="162">
        <v>158</v>
      </c>
      <c r="BJ115" s="30">
        <f t="shared" si="29"/>
        <v>1.9455971628760359E-3</v>
      </c>
      <c r="BK115" s="30">
        <f t="shared" si="35"/>
        <v>0.95169254639264134</v>
      </c>
      <c r="BU115" s="156">
        <v>95</v>
      </c>
      <c r="BV115" s="157" t="s">
        <v>1899</v>
      </c>
      <c r="BW115" s="157" t="s">
        <v>1885</v>
      </c>
      <c r="BX115" s="157" t="s">
        <v>2420</v>
      </c>
      <c r="BY115" s="162">
        <v>145</v>
      </c>
      <c r="BZ115" s="30">
        <f t="shared" si="30"/>
        <v>1.6926004178972067E-3</v>
      </c>
      <c r="CA115" s="30">
        <f t="shared" si="36"/>
        <v>0.9230742292831543</v>
      </c>
    </row>
    <row r="116" spans="1:79" ht="18.75" customHeight="1">
      <c r="A116" s="156">
        <v>94</v>
      </c>
      <c r="B116" s="157" t="s">
        <v>1804</v>
      </c>
      <c r="C116" s="157" t="s">
        <v>1735</v>
      </c>
      <c r="D116" s="157" t="s">
        <v>1730</v>
      </c>
      <c r="E116" s="163">
        <v>1229</v>
      </c>
      <c r="F116" s="158">
        <f t="shared" si="22"/>
        <v>1.7129421209540628E-3</v>
      </c>
      <c r="G116" s="158">
        <f t="shared" si="23"/>
        <v>0.72324486152207901</v>
      </c>
      <c r="H116" s="11"/>
      <c r="I116" s="153"/>
      <c r="J116" s="153"/>
      <c r="K116" s="153"/>
      <c r="L116" s="153"/>
      <c r="M116" s="2"/>
      <c r="N116" s="21"/>
      <c r="O116" s="21"/>
      <c r="P116" s="4"/>
      <c r="Q116" s="11"/>
      <c r="R116" s="11"/>
      <c r="S116" s="11"/>
      <c r="T116" s="11"/>
      <c r="AW116" s="156">
        <v>96</v>
      </c>
      <c r="AX116" s="157" t="s">
        <v>2321</v>
      </c>
      <c r="AY116" s="157" t="s">
        <v>2401</v>
      </c>
      <c r="AZ116" s="157" t="s">
        <v>2409</v>
      </c>
      <c r="BA116" s="162">
        <v>70</v>
      </c>
      <c r="BB116" s="30">
        <f t="shared" si="28"/>
        <v>1.1007154650522839E-3</v>
      </c>
      <c r="BC116" s="30">
        <f t="shared" si="34"/>
        <v>0.98111486752103183</v>
      </c>
      <c r="BE116" s="156">
        <v>96</v>
      </c>
      <c r="BF116" s="157" t="s">
        <v>1791</v>
      </c>
      <c r="BG116" s="157" t="s">
        <v>1752</v>
      </c>
      <c r="BH116" s="157" t="s">
        <v>1730</v>
      </c>
      <c r="BI116" s="162">
        <v>156</v>
      </c>
      <c r="BJ116" s="30">
        <f t="shared" si="29"/>
        <v>1.9209693506877317E-3</v>
      </c>
      <c r="BK116" s="30">
        <f t="shared" si="35"/>
        <v>0.95361351574332909</v>
      </c>
      <c r="BU116" s="156">
        <v>96</v>
      </c>
      <c r="BV116" s="157" t="s">
        <v>1987</v>
      </c>
      <c r="BW116" s="157" t="s">
        <v>2424</v>
      </c>
      <c r="BX116" s="157" t="s">
        <v>2420</v>
      </c>
      <c r="BY116" s="162">
        <v>136</v>
      </c>
      <c r="BZ116" s="30">
        <f t="shared" si="30"/>
        <v>1.5875424609242766E-3</v>
      </c>
      <c r="CA116" s="30">
        <f t="shared" si="36"/>
        <v>0.9246617717440786</v>
      </c>
    </row>
    <row r="117" spans="1:79" ht="18.75" customHeight="1">
      <c r="A117" s="156">
        <v>97</v>
      </c>
      <c r="B117" s="157" t="s">
        <v>1963</v>
      </c>
      <c r="C117" s="157" t="s">
        <v>1888</v>
      </c>
      <c r="D117" s="157" t="s">
        <v>2420</v>
      </c>
      <c r="E117" s="163">
        <v>1184</v>
      </c>
      <c r="F117" s="158">
        <f t="shared" si="22"/>
        <v>1.6502225152234421E-3</v>
      </c>
      <c r="G117" s="158">
        <f t="shared" si="23"/>
        <v>0.72489508403730241</v>
      </c>
      <c r="H117" s="11"/>
      <c r="I117" s="153"/>
      <c r="J117" s="153"/>
      <c r="K117" s="153"/>
      <c r="L117" s="153"/>
      <c r="M117" s="2"/>
      <c r="N117" s="21"/>
      <c r="O117" s="21"/>
      <c r="P117" s="4"/>
      <c r="Q117" s="11"/>
      <c r="R117" s="11"/>
      <c r="S117" s="11"/>
      <c r="T117" s="11"/>
      <c r="AW117" s="156">
        <v>97</v>
      </c>
      <c r="AX117" s="157" t="s">
        <v>2132</v>
      </c>
      <c r="AY117" s="157" t="s">
        <v>2411</v>
      </c>
      <c r="AZ117" s="157" t="s">
        <v>2409</v>
      </c>
      <c r="BA117" s="162">
        <v>68</v>
      </c>
      <c r="BB117" s="30">
        <f t="shared" si="28"/>
        <v>1.0692664517650758E-3</v>
      </c>
      <c r="BC117" s="30">
        <f t="shared" si="34"/>
        <v>0.98218413397279691</v>
      </c>
      <c r="BE117" s="156">
        <v>97</v>
      </c>
      <c r="BF117" s="157" t="s">
        <v>1787</v>
      </c>
      <c r="BG117" s="157" t="s">
        <v>2415</v>
      </c>
      <c r="BH117" s="157" t="s">
        <v>1730</v>
      </c>
      <c r="BI117" s="162">
        <v>154</v>
      </c>
      <c r="BJ117" s="30">
        <f t="shared" si="29"/>
        <v>1.8963415384994273E-3</v>
      </c>
      <c r="BK117" s="30">
        <f t="shared" si="35"/>
        <v>0.95550985728182847</v>
      </c>
      <c r="BU117" s="156">
        <v>97</v>
      </c>
      <c r="BV117" s="157" t="s">
        <v>2029</v>
      </c>
      <c r="BW117" s="157" t="s">
        <v>2423</v>
      </c>
      <c r="BX117" s="157" t="s">
        <v>2420</v>
      </c>
      <c r="BY117" s="162">
        <v>129</v>
      </c>
      <c r="BZ117" s="30">
        <f t="shared" si="30"/>
        <v>1.5058307166119977E-3</v>
      </c>
      <c r="CA117" s="30">
        <f t="shared" si="36"/>
        <v>0.92616760246069063</v>
      </c>
    </row>
    <row r="118" spans="1:79" ht="18.75" customHeight="1">
      <c r="A118" s="156">
        <v>99</v>
      </c>
      <c r="B118" s="157" t="s">
        <v>2197</v>
      </c>
      <c r="C118" s="157" t="s">
        <v>2411</v>
      </c>
      <c r="D118" s="157" t="s">
        <v>2409</v>
      </c>
      <c r="E118" s="163">
        <v>1163</v>
      </c>
      <c r="F118" s="158">
        <f t="shared" si="22"/>
        <v>1.6209533658824858E-3</v>
      </c>
      <c r="G118" s="158">
        <f t="shared" si="23"/>
        <v>0.72651603740318493</v>
      </c>
      <c r="H118" s="11"/>
      <c r="I118" s="153"/>
      <c r="J118" s="153"/>
      <c r="K118" s="153"/>
      <c r="L118" s="153"/>
      <c r="M118" s="2"/>
      <c r="N118" s="21"/>
      <c r="O118" s="21"/>
      <c r="P118" s="4"/>
      <c r="Q118" s="11"/>
      <c r="R118" s="11"/>
      <c r="S118" s="11"/>
      <c r="T118" s="11"/>
      <c r="AW118" s="156">
        <v>98</v>
      </c>
      <c r="AX118" s="157" t="s">
        <v>2223</v>
      </c>
      <c r="AY118" s="157" t="s">
        <v>1678</v>
      </c>
      <c r="AZ118" s="157" t="s">
        <v>2409</v>
      </c>
      <c r="BA118" s="162">
        <v>66</v>
      </c>
      <c r="BB118" s="30">
        <f t="shared" si="28"/>
        <v>1.0378174384778679E-3</v>
      </c>
      <c r="BC118" s="30">
        <f t="shared" si="34"/>
        <v>0.98322195141127477</v>
      </c>
      <c r="BE118" s="156">
        <v>98</v>
      </c>
      <c r="BF118" s="157" t="s">
        <v>2095</v>
      </c>
      <c r="BG118" s="157" t="s">
        <v>2413</v>
      </c>
      <c r="BH118" s="157" t="s">
        <v>1730</v>
      </c>
      <c r="BI118" s="162">
        <v>152</v>
      </c>
      <c r="BJ118" s="30">
        <f t="shared" si="29"/>
        <v>1.8717137263111231E-3</v>
      </c>
      <c r="BK118" s="30">
        <f t="shared" si="35"/>
        <v>0.95738157100813959</v>
      </c>
      <c r="BU118" s="156">
        <v>98</v>
      </c>
      <c r="BV118" s="157" t="s">
        <v>1937</v>
      </c>
      <c r="BW118" s="157" t="s">
        <v>2423</v>
      </c>
      <c r="BX118" s="157" t="s">
        <v>2420</v>
      </c>
      <c r="BY118" s="162">
        <v>128</v>
      </c>
      <c r="BZ118" s="30">
        <f t="shared" si="30"/>
        <v>1.4941576102816721E-3</v>
      </c>
      <c r="CA118" s="30">
        <f t="shared" si="36"/>
        <v>0.92766176007097234</v>
      </c>
    </row>
    <row r="119" spans="1:79" ht="18.75" customHeight="1">
      <c r="A119" s="156">
        <v>98</v>
      </c>
      <c r="B119" s="157" t="s">
        <v>1503</v>
      </c>
      <c r="C119" s="157" t="s">
        <v>2393</v>
      </c>
      <c r="D119" s="157" t="s">
        <v>1465</v>
      </c>
      <c r="E119" s="163">
        <v>1145</v>
      </c>
      <c r="F119" s="158">
        <f t="shared" si="22"/>
        <v>1.5958655235902375E-3</v>
      </c>
      <c r="G119" s="158">
        <f t="shared" si="23"/>
        <v>0.72811190292677519</v>
      </c>
      <c r="H119" s="11"/>
      <c r="I119" s="153"/>
      <c r="J119" s="153"/>
      <c r="K119" s="153"/>
      <c r="L119" s="153"/>
      <c r="M119" s="2"/>
      <c r="N119" s="21"/>
      <c r="O119" s="21"/>
      <c r="P119" s="4"/>
      <c r="Q119" s="11"/>
      <c r="R119" s="11"/>
      <c r="S119" s="11"/>
      <c r="T119" s="11"/>
      <c r="AW119" s="156">
        <v>99</v>
      </c>
      <c r="AX119" s="157" t="s">
        <v>2098</v>
      </c>
      <c r="AY119" s="157" t="s">
        <v>2401</v>
      </c>
      <c r="AZ119" s="157" t="s">
        <v>2409</v>
      </c>
      <c r="BA119" s="162">
        <v>66</v>
      </c>
      <c r="BB119" s="30">
        <f t="shared" si="28"/>
        <v>1.0378174384778679E-3</v>
      </c>
      <c r="BC119" s="30">
        <f t="shared" si="34"/>
        <v>0.98425976884975264</v>
      </c>
      <c r="BE119" s="156">
        <v>99</v>
      </c>
      <c r="BF119" s="157" t="s">
        <v>1803</v>
      </c>
      <c r="BG119" s="157" t="s">
        <v>2413</v>
      </c>
      <c r="BH119" s="157" t="s">
        <v>1730</v>
      </c>
      <c r="BI119" s="162">
        <v>148</v>
      </c>
      <c r="BJ119" s="30">
        <f t="shared" si="29"/>
        <v>1.8224581019345145E-3</v>
      </c>
      <c r="BK119" s="30">
        <f t="shared" si="35"/>
        <v>0.95920402911007407</v>
      </c>
      <c r="BU119" s="156">
        <v>99</v>
      </c>
      <c r="BV119" s="157" t="s">
        <v>1916</v>
      </c>
      <c r="BW119" s="157" t="s">
        <v>2422</v>
      </c>
      <c r="BX119" s="157" t="s">
        <v>2420</v>
      </c>
      <c r="BY119" s="162">
        <v>127</v>
      </c>
      <c r="BZ119" s="30">
        <f t="shared" si="30"/>
        <v>1.4824845039513464E-3</v>
      </c>
      <c r="CA119" s="30">
        <f t="shared" si="36"/>
        <v>0.92914424457492373</v>
      </c>
    </row>
    <row r="120" spans="1:79" ht="18.75" customHeight="1">
      <c r="A120" s="156">
        <v>100</v>
      </c>
      <c r="B120" s="157" t="s">
        <v>1666</v>
      </c>
      <c r="C120" s="157" t="s">
        <v>2406</v>
      </c>
      <c r="D120" s="157" t="s">
        <v>1618</v>
      </c>
      <c r="E120" s="163">
        <v>1126</v>
      </c>
      <c r="F120" s="158">
        <f t="shared" si="22"/>
        <v>1.5693839122817531E-3</v>
      </c>
      <c r="G120" s="158">
        <f t="shared" si="23"/>
        <v>0.72968128683905698</v>
      </c>
      <c r="H120" s="11"/>
      <c r="I120" s="153"/>
      <c r="J120" s="153"/>
      <c r="K120" s="153"/>
      <c r="L120" s="153"/>
      <c r="M120" s="2"/>
      <c r="N120" s="21"/>
      <c r="O120" s="21"/>
      <c r="P120" s="4"/>
      <c r="Q120" s="11"/>
      <c r="R120" s="11"/>
      <c r="S120" s="11"/>
      <c r="T120" s="11"/>
      <c r="AW120" s="156">
        <v>100</v>
      </c>
      <c r="AX120" s="157" t="s">
        <v>1691</v>
      </c>
      <c r="AY120" s="157" t="s">
        <v>1672</v>
      </c>
      <c r="AZ120" s="157" t="s">
        <v>2409</v>
      </c>
      <c r="BA120" s="162">
        <v>65</v>
      </c>
      <c r="BB120" s="30">
        <f t="shared" si="28"/>
        <v>1.0220929318342637E-3</v>
      </c>
      <c r="BC120" s="30">
        <f t="shared" si="34"/>
        <v>0.98528186178158694</v>
      </c>
      <c r="BE120" s="156">
        <v>100</v>
      </c>
      <c r="BF120" s="157" t="s">
        <v>1806</v>
      </c>
      <c r="BG120" s="157" t="s">
        <v>2413</v>
      </c>
      <c r="BH120" s="157" t="s">
        <v>1730</v>
      </c>
      <c r="BI120" s="162">
        <v>145</v>
      </c>
      <c r="BJ120" s="30">
        <f t="shared" si="29"/>
        <v>1.7855163836520583E-3</v>
      </c>
      <c r="BK120" s="30">
        <f t="shared" si="35"/>
        <v>0.96098954549372617</v>
      </c>
      <c r="BU120" s="156">
        <v>100</v>
      </c>
      <c r="BV120" s="157" t="s">
        <v>2018</v>
      </c>
      <c r="BW120" s="157" t="s">
        <v>2423</v>
      </c>
      <c r="BX120" s="157" t="s">
        <v>2420</v>
      </c>
      <c r="BY120" s="162">
        <v>127</v>
      </c>
      <c r="BZ120" s="30">
        <f t="shared" si="30"/>
        <v>1.4824845039513464E-3</v>
      </c>
      <c r="CA120" s="30">
        <f t="shared" si="36"/>
        <v>0.93062672907887511</v>
      </c>
    </row>
    <row r="121" spans="1:79" ht="18.75" customHeight="1">
      <c r="A121" s="156">
        <v>101</v>
      </c>
      <c r="B121" s="157" t="s">
        <v>2285</v>
      </c>
      <c r="C121" s="157" t="s">
        <v>2400</v>
      </c>
      <c r="D121" s="157" t="s">
        <v>1555</v>
      </c>
      <c r="E121" s="163">
        <v>1114</v>
      </c>
      <c r="F121" s="158">
        <f t="shared" si="22"/>
        <v>1.552658684086921E-3</v>
      </c>
      <c r="G121" s="158">
        <f t="shared" si="23"/>
        <v>0.73123394552314391</v>
      </c>
      <c r="H121" s="11"/>
      <c r="I121" s="153"/>
      <c r="J121" s="153"/>
      <c r="K121" s="153"/>
      <c r="L121" s="153"/>
      <c r="M121" s="2"/>
      <c r="N121" s="21"/>
      <c r="O121" s="21"/>
      <c r="P121" s="4"/>
      <c r="Q121" s="11"/>
      <c r="R121" s="11"/>
      <c r="S121" s="11"/>
      <c r="T121" s="11"/>
      <c r="AW121" s="156">
        <v>101</v>
      </c>
      <c r="AX121" s="157" t="s">
        <v>2304</v>
      </c>
      <c r="AY121" s="157" t="s">
        <v>2411</v>
      </c>
      <c r="AZ121" s="157" t="s">
        <v>2409</v>
      </c>
      <c r="BA121" s="162">
        <v>64</v>
      </c>
      <c r="BB121" s="30">
        <f t="shared" si="28"/>
        <v>1.0063684251906597E-3</v>
      </c>
      <c r="BC121" s="30">
        <f t="shared" si="34"/>
        <v>0.98628823020677758</v>
      </c>
      <c r="BE121" s="156">
        <v>101</v>
      </c>
      <c r="BF121" s="157" t="s">
        <v>1782</v>
      </c>
      <c r="BG121" s="157" t="s">
        <v>1735</v>
      </c>
      <c r="BH121" s="157" t="s">
        <v>1730</v>
      </c>
      <c r="BI121" s="162">
        <v>141</v>
      </c>
      <c r="BJ121" s="30">
        <f t="shared" si="29"/>
        <v>1.7362607592754497E-3</v>
      </c>
      <c r="BK121" s="30">
        <f t="shared" si="35"/>
        <v>0.96272580625300164</v>
      </c>
      <c r="BU121" s="156">
        <v>101</v>
      </c>
      <c r="BV121" s="157" t="s">
        <v>1966</v>
      </c>
      <c r="BW121" s="157" t="s">
        <v>2422</v>
      </c>
      <c r="BX121" s="157" t="s">
        <v>2420</v>
      </c>
      <c r="BY121" s="162">
        <v>127</v>
      </c>
      <c r="BZ121" s="30">
        <f t="shared" si="30"/>
        <v>1.4824845039513464E-3</v>
      </c>
      <c r="CA121" s="30">
        <f t="shared" si="36"/>
        <v>0.9321092135828265</v>
      </c>
    </row>
    <row r="122" spans="1:79" ht="18.75" customHeight="1">
      <c r="A122" s="156">
        <v>102</v>
      </c>
      <c r="B122" s="157" t="s">
        <v>1991</v>
      </c>
      <c r="C122" s="157" t="s">
        <v>2405</v>
      </c>
      <c r="D122" s="157" t="s">
        <v>1618</v>
      </c>
      <c r="E122" s="163">
        <v>1094</v>
      </c>
      <c r="F122" s="158">
        <f t="shared" si="22"/>
        <v>1.5247833037622008E-3</v>
      </c>
      <c r="G122" s="158">
        <f t="shared" si="23"/>
        <v>0.73275872882690607</v>
      </c>
      <c r="H122" s="11"/>
      <c r="I122" s="153"/>
      <c r="J122" s="153"/>
      <c r="K122" s="153"/>
      <c r="L122" s="153"/>
      <c r="M122" s="2"/>
      <c r="N122" s="21"/>
      <c r="O122" s="21"/>
      <c r="P122" s="4"/>
      <c r="Q122" s="11"/>
      <c r="R122" s="11"/>
      <c r="S122" s="11"/>
      <c r="T122" s="11"/>
      <c r="AW122" s="156">
        <v>102</v>
      </c>
      <c r="AX122" s="157" t="s">
        <v>2236</v>
      </c>
      <c r="AY122" s="157" t="s">
        <v>1672</v>
      </c>
      <c r="AZ122" s="157" t="s">
        <v>2409</v>
      </c>
      <c r="BA122" s="162">
        <v>64</v>
      </c>
      <c r="BB122" s="30">
        <f t="shared" si="28"/>
        <v>1.0063684251906597E-3</v>
      </c>
      <c r="BC122" s="30">
        <f t="shared" si="34"/>
        <v>0.98729459863196822</v>
      </c>
      <c r="BE122" s="156">
        <v>102</v>
      </c>
      <c r="BF122" s="157" t="s">
        <v>2234</v>
      </c>
      <c r="BG122" s="157" t="s">
        <v>2412</v>
      </c>
      <c r="BH122" s="157" t="s">
        <v>1730</v>
      </c>
      <c r="BI122" s="162">
        <v>137</v>
      </c>
      <c r="BJ122" s="30">
        <f t="shared" si="29"/>
        <v>1.6870051348988413E-3</v>
      </c>
      <c r="BK122" s="30">
        <f t="shared" si="35"/>
        <v>0.96441281138790047</v>
      </c>
      <c r="BU122" s="156">
        <v>102</v>
      </c>
      <c r="BV122" s="157" t="s">
        <v>2277</v>
      </c>
      <c r="BW122" s="157" t="s">
        <v>1885</v>
      </c>
      <c r="BX122" s="157" t="s">
        <v>2420</v>
      </c>
      <c r="BY122" s="162">
        <v>126</v>
      </c>
      <c r="BZ122" s="30">
        <f t="shared" si="30"/>
        <v>1.470811397621021E-3</v>
      </c>
      <c r="CA122" s="30">
        <f t="shared" si="36"/>
        <v>0.93358002498044756</v>
      </c>
    </row>
    <row r="123" spans="1:79" ht="18.75" customHeight="1">
      <c r="A123" s="156">
        <v>104</v>
      </c>
      <c r="B123" s="157" t="s">
        <v>1513</v>
      </c>
      <c r="C123" s="157" t="s">
        <v>2396</v>
      </c>
      <c r="D123" s="157" t="s">
        <v>2397</v>
      </c>
      <c r="E123" s="163">
        <v>1053</v>
      </c>
      <c r="F123" s="158">
        <f t="shared" si="22"/>
        <v>1.4676387740965241E-3</v>
      </c>
      <c r="G123" s="158">
        <f t="shared" si="23"/>
        <v>0.73422636760100257</v>
      </c>
      <c r="H123" s="11"/>
      <c r="I123" s="153"/>
      <c r="J123" s="153"/>
      <c r="K123" s="153"/>
      <c r="L123" s="153"/>
      <c r="M123" s="2"/>
      <c r="N123" s="21"/>
      <c r="O123" s="21"/>
      <c r="P123" s="4"/>
      <c r="Q123" s="11"/>
      <c r="R123" s="11"/>
      <c r="S123" s="11"/>
      <c r="T123" s="11"/>
      <c r="AW123" s="156">
        <v>103</v>
      </c>
      <c r="AX123" s="157" t="s">
        <v>1713</v>
      </c>
      <c r="AY123" s="157" t="s">
        <v>2401</v>
      </c>
      <c r="AZ123" s="157" t="s">
        <v>2409</v>
      </c>
      <c r="BA123" s="162">
        <v>64</v>
      </c>
      <c r="BB123" s="30">
        <f t="shared" si="28"/>
        <v>1.0063684251906597E-3</v>
      </c>
      <c r="BC123" s="30">
        <f t="shared" si="34"/>
        <v>0.98830096705715886</v>
      </c>
      <c r="BE123" s="156">
        <v>103</v>
      </c>
      <c r="BF123" s="157" t="s">
        <v>2045</v>
      </c>
      <c r="BG123" s="157" t="s">
        <v>1752</v>
      </c>
      <c r="BH123" s="157" t="s">
        <v>1730</v>
      </c>
      <c r="BI123" s="162">
        <v>134</v>
      </c>
      <c r="BJ123" s="30">
        <f t="shared" si="29"/>
        <v>1.6500634166163848E-3</v>
      </c>
      <c r="BK123" s="30">
        <f t="shared" si="35"/>
        <v>0.9660628748045168</v>
      </c>
      <c r="BU123" s="156">
        <v>103</v>
      </c>
      <c r="BV123" s="157" t="s">
        <v>1955</v>
      </c>
      <c r="BW123" s="157" t="s">
        <v>1888</v>
      </c>
      <c r="BX123" s="157" t="s">
        <v>2420</v>
      </c>
      <c r="BY123" s="162">
        <v>124</v>
      </c>
      <c r="BZ123" s="30">
        <f t="shared" si="30"/>
        <v>1.4474651849603697E-3</v>
      </c>
      <c r="CA123" s="30">
        <f t="shared" si="36"/>
        <v>0.93502749016540798</v>
      </c>
    </row>
    <row r="124" spans="1:79" ht="18.75" customHeight="1">
      <c r="A124" s="156">
        <v>106</v>
      </c>
      <c r="B124" s="157" t="s">
        <v>1518</v>
      </c>
      <c r="C124" s="157" t="s">
        <v>2394</v>
      </c>
      <c r="D124" s="157" t="s">
        <v>1465</v>
      </c>
      <c r="E124" s="163">
        <v>1050</v>
      </c>
      <c r="F124" s="158">
        <f t="shared" si="22"/>
        <v>1.463457467047816E-3</v>
      </c>
      <c r="G124" s="158">
        <f t="shared" si="23"/>
        <v>0.73568982506805036</v>
      </c>
      <c r="H124" s="11"/>
      <c r="I124" s="153"/>
      <c r="J124" s="153"/>
      <c r="K124" s="153"/>
      <c r="L124" s="153"/>
      <c r="M124" s="2"/>
      <c r="N124" s="21"/>
      <c r="O124" s="21"/>
      <c r="P124" s="4"/>
      <c r="Q124" s="11"/>
      <c r="R124" s="11"/>
      <c r="S124" s="11"/>
      <c r="T124" s="11"/>
      <c r="AW124" s="156">
        <v>104</v>
      </c>
      <c r="AX124" s="157" t="s">
        <v>1715</v>
      </c>
      <c r="AY124" s="157" t="s">
        <v>1672</v>
      </c>
      <c r="AZ124" s="157" t="s">
        <v>2409</v>
      </c>
      <c r="BA124" s="162">
        <v>63</v>
      </c>
      <c r="BB124" s="30">
        <f t="shared" si="28"/>
        <v>9.9064391854705551E-4</v>
      </c>
      <c r="BC124" s="30">
        <f t="shared" si="34"/>
        <v>0.98929161097570595</v>
      </c>
      <c r="BE124" s="156">
        <v>104</v>
      </c>
      <c r="BF124" s="157" t="s">
        <v>2143</v>
      </c>
      <c r="BG124" s="157" t="s">
        <v>1752</v>
      </c>
      <c r="BH124" s="157" t="s">
        <v>1730</v>
      </c>
      <c r="BI124" s="162">
        <v>133</v>
      </c>
      <c r="BJ124" s="30">
        <f t="shared" si="29"/>
        <v>1.6377495105222328E-3</v>
      </c>
      <c r="BK124" s="30">
        <f t="shared" si="35"/>
        <v>0.967700624315039</v>
      </c>
      <c r="BU124" s="156">
        <v>104</v>
      </c>
      <c r="BV124" s="157" t="s">
        <v>2257</v>
      </c>
      <c r="BW124" s="157" t="s">
        <v>1882</v>
      </c>
      <c r="BX124" s="157" t="s">
        <v>2420</v>
      </c>
      <c r="BY124" s="162">
        <v>122</v>
      </c>
      <c r="BZ124" s="30">
        <f t="shared" si="30"/>
        <v>1.4241189722997186E-3</v>
      </c>
      <c r="CA124" s="30">
        <f t="shared" si="36"/>
        <v>0.93645160913770775</v>
      </c>
    </row>
    <row r="125" spans="1:79" ht="18.75" customHeight="1">
      <c r="A125" s="156">
        <v>105</v>
      </c>
      <c r="B125" s="157" t="s">
        <v>2175</v>
      </c>
      <c r="C125" s="157" t="s">
        <v>1840</v>
      </c>
      <c r="D125" s="157" t="s">
        <v>2417</v>
      </c>
      <c r="E125" s="163">
        <v>1048</v>
      </c>
      <c r="F125" s="158">
        <f t="shared" si="22"/>
        <v>1.460669929015344E-3</v>
      </c>
      <c r="G125" s="158">
        <f t="shared" si="23"/>
        <v>0.73715049499706575</v>
      </c>
      <c r="H125" s="11"/>
      <c r="I125" s="153"/>
      <c r="J125" s="153"/>
      <c r="K125" s="153"/>
      <c r="L125" s="153"/>
      <c r="M125" s="2"/>
      <c r="N125" s="21"/>
      <c r="O125" s="21"/>
      <c r="P125" s="4"/>
      <c r="Q125" s="11"/>
      <c r="R125" s="11"/>
      <c r="S125" s="11"/>
      <c r="T125" s="11"/>
      <c r="AW125" s="156">
        <v>105</v>
      </c>
      <c r="AX125" s="157" t="s">
        <v>1724</v>
      </c>
      <c r="AY125" s="157" t="s">
        <v>2408</v>
      </c>
      <c r="AZ125" s="157" t="s">
        <v>2409</v>
      </c>
      <c r="BA125" s="162">
        <v>56</v>
      </c>
      <c r="BB125" s="30">
        <f t="shared" si="28"/>
        <v>8.8057237204182718E-4</v>
      </c>
      <c r="BC125" s="30">
        <f t="shared" si="34"/>
        <v>0.99017218334774781</v>
      </c>
      <c r="BE125" s="156">
        <v>105</v>
      </c>
      <c r="BF125" s="157" t="s">
        <v>2149</v>
      </c>
      <c r="BG125" s="157" t="s">
        <v>2415</v>
      </c>
      <c r="BH125" s="157" t="s">
        <v>1730</v>
      </c>
      <c r="BI125" s="162">
        <v>131</v>
      </c>
      <c r="BJ125" s="30">
        <f t="shared" si="29"/>
        <v>1.6131216983339286E-3</v>
      </c>
      <c r="BK125" s="30">
        <f t="shared" si="35"/>
        <v>0.96931374601337295</v>
      </c>
      <c r="BU125" s="156">
        <v>105</v>
      </c>
      <c r="BV125" s="157" t="s">
        <v>1906</v>
      </c>
      <c r="BW125" s="157" t="s">
        <v>1885</v>
      </c>
      <c r="BX125" s="157" t="s">
        <v>2420</v>
      </c>
      <c r="BY125" s="162">
        <v>120</v>
      </c>
      <c r="BZ125" s="30">
        <f t="shared" si="30"/>
        <v>1.4007727596390676E-3</v>
      </c>
      <c r="CA125" s="30">
        <f t="shared" si="36"/>
        <v>0.93785238189734677</v>
      </c>
    </row>
    <row r="126" spans="1:79" ht="18.75" customHeight="1">
      <c r="A126" s="156">
        <v>103</v>
      </c>
      <c r="B126" s="157" t="s">
        <v>1796</v>
      </c>
      <c r="C126" s="157" t="s">
        <v>1731</v>
      </c>
      <c r="D126" s="157" t="s">
        <v>2397</v>
      </c>
      <c r="E126" s="163">
        <v>1047</v>
      </c>
      <c r="F126" s="158">
        <f t="shared" si="22"/>
        <v>1.4592761599991079E-3</v>
      </c>
      <c r="G126" s="158">
        <f t="shared" si="23"/>
        <v>0.73860977115706483</v>
      </c>
      <c r="H126" s="11"/>
      <c r="I126" s="153"/>
      <c r="J126" s="153"/>
      <c r="K126" s="153"/>
      <c r="L126" s="153"/>
      <c r="M126" s="2"/>
      <c r="N126" s="21"/>
      <c r="O126" s="21"/>
      <c r="P126" s="4"/>
      <c r="Q126" s="11"/>
      <c r="R126" s="11"/>
      <c r="S126" s="11"/>
      <c r="T126" s="11"/>
      <c r="AW126" s="156">
        <v>106</v>
      </c>
      <c r="AX126" s="157" t="s">
        <v>2152</v>
      </c>
      <c r="AY126" s="157" t="s">
        <v>2401</v>
      </c>
      <c r="AZ126" s="157" t="s">
        <v>2409</v>
      </c>
      <c r="BA126" s="162">
        <v>55</v>
      </c>
      <c r="BB126" s="30">
        <f t="shared" si="28"/>
        <v>8.648478653982231E-4</v>
      </c>
      <c r="BC126" s="30">
        <f t="shared" si="34"/>
        <v>0.99103703121314601</v>
      </c>
      <c r="BE126" s="156">
        <v>106</v>
      </c>
      <c r="BF126" s="157" t="s">
        <v>2069</v>
      </c>
      <c r="BG126" s="157" t="s">
        <v>2415</v>
      </c>
      <c r="BH126" s="157" t="s">
        <v>1730</v>
      </c>
      <c r="BI126" s="162">
        <v>129</v>
      </c>
      <c r="BJ126" s="30">
        <f t="shared" si="29"/>
        <v>1.5884938861456242E-3</v>
      </c>
      <c r="BK126" s="30">
        <f t="shared" si="35"/>
        <v>0.97090223989951852</v>
      </c>
      <c r="BU126" s="156">
        <v>106</v>
      </c>
      <c r="BV126" s="157" t="s">
        <v>2017</v>
      </c>
      <c r="BW126" s="157" t="s">
        <v>2421</v>
      </c>
      <c r="BX126" s="157" t="s">
        <v>2420</v>
      </c>
      <c r="BY126" s="162">
        <v>120</v>
      </c>
      <c r="BZ126" s="30">
        <f t="shared" si="30"/>
        <v>1.4007727596390676E-3</v>
      </c>
      <c r="CA126" s="30">
        <f t="shared" si="36"/>
        <v>0.93925315465698578</v>
      </c>
    </row>
    <row r="127" spans="1:79" ht="18.75" customHeight="1">
      <c r="A127" s="156">
        <v>107</v>
      </c>
      <c r="B127" s="157" t="s">
        <v>1998</v>
      </c>
      <c r="C127" s="157" t="s">
        <v>2398</v>
      </c>
      <c r="D127" s="157" t="s">
        <v>2397</v>
      </c>
      <c r="E127" s="163">
        <v>1040</v>
      </c>
      <c r="F127" s="158">
        <f t="shared" si="22"/>
        <v>1.4495197768854559E-3</v>
      </c>
      <c r="G127" s="158">
        <f t="shared" si="23"/>
        <v>0.74005929093395029</v>
      </c>
      <c r="H127" s="11"/>
      <c r="I127" s="153"/>
      <c r="J127" s="153"/>
      <c r="K127" s="153"/>
      <c r="L127" s="153"/>
      <c r="M127" s="2"/>
      <c r="N127" s="21"/>
      <c r="O127" s="21"/>
      <c r="P127" s="4"/>
      <c r="Q127" s="11"/>
      <c r="R127" s="11"/>
      <c r="S127" s="11"/>
      <c r="T127" s="11"/>
      <c r="AW127" s="156">
        <v>107</v>
      </c>
      <c r="AX127" s="157" t="s">
        <v>2147</v>
      </c>
      <c r="AY127" s="157" t="s">
        <v>1672</v>
      </c>
      <c r="AZ127" s="157" t="s">
        <v>2409</v>
      </c>
      <c r="BA127" s="162">
        <v>54</v>
      </c>
      <c r="BB127" s="30">
        <f t="shared" si="28"/>
        <v>8.4912335875461902E-4</v>
      </c>
      <c r="BC127" s="30">
        <f t="shared" si="34"/>
        <v>0.99188615457190066</v>
      </c>
      <c r="BE127" s="156">
        <v>107</v>
      </c>
      <c r="BF127" s="157" t="s">
        <v>1828</v>
      </c>
      <c r="BG127" s="157" t="s">
        <v>1750</v>
      </c>
      <c r="BH127" s="157" t="s">
        <v>1730</v>
      </c>
      <c r="BI127" s="162">
        <v>127</v>
      </c>
      <c r="BJ127" s="30">
        <f t="shared" si="29"/>
        <v>1.56386607395732E-3</v>
      </c>
      <c r="BK127" s="30">
        <f t="shared" si="35"/>
        <v>0.97246610597347583</v>
      </c>
      <c r="BU127" s="156">
        <v>107</v>
      </c>
      <c r="BV127" s="157" t="s">
        <v>1514</v>
      </c>
      <c r="BW127" s="157" t="s">
        <v>2421</v>
      </c>
      <c r="BX127" s="157" t="s">
        <v>2420</v>
      </c>
      <c r="BY127" s="162">
        <v>119</v>
      </c>
      <c r="BZ127" s="30">
        <f t="shared" si="30"/>
        <v>1.3890996533087419E-3</v>
      </c>
      <c r="CA127" s="30">
        <f t="shared" si="36"/>
        <v>0.94064225431029447</v>
      </c>
    </row>
    <row r="128" spans="1:79" ht="18.75" customHeight="1">
      <c r="A128" s="156">
        <v>108</v>
      </c>
      <c r="B128" s="157" t="s">
        <v>2263</v>
      </c>
      <c r="C128" s="157" t="s">
        <v>1752</v>
      </c>
      <c r="D128" s="157" t="s">
        <v>1730</v>
      </c>
      <c r="E128" s="163">
        <v>1026</v>
      </c>
      <c r="F128" s="158">
        <f t="shared" si="22"/>
        <v>1.4300070106581517E-3</v>
      </c>
      <c r="G128" s="158">
        <f t="shared" si="23"/>
        <v>0.74148929794460838</v>
      </c>
      <c r="H128" s="11"/>
      <c r="I128" s="153"/>
      <c r="J128" s="153"/>
      <c r="K128" s="153"/>
      <c r="L128" s="153"/>
      <c r="M128" s="2"/>
      <c r="N128" s="21"/>
      <c r="O128" s="21"/>
      <c r="P128" s="4"/>
      <c r="Q128" s="11"/>
      <c r="R128" s="11"/>
      <c r="S128" s="11"/>
      <c r="T128" s="11"/>
      <c r="AW128" s="156">
        <v>108</v>
      </c>
      <c r="AX128" s="157" t="s">
        <v>2054</v>
      </c>
      <c r="AY128" s="157" t="s">
        <v>1672</v>
      </c>
      <c r="AZ128" s="157" t="s">
        <v>2409</v>
      </c>
      <c r="BA128" s="162">
        <v>52</v>
      </c>
      <c r="BB128" s="30">
        <f t="shared" si="28"/>
        <v>8.1767434546741098E-4</v>
      </c>
      <c r="BC128" s="30">
        <f t="shared" si="34"/>
        <v>0.99270382891736808</v>
      </c>
      <c r="BE128" s="156">
        <v>108</v>
      </c>
      <c r="BF128" s="157" t="s">
        <v>1799</v>
      </c>
      <c r="BG128" s="157" t="s">
        <v>1752</v>
      </c>
      <c r="BH128" s="157" t="s">
        <v>1730</v>
      </c>
      <c r="BI128" s="162">
        <v>114</v>
      </c>
      <c r="BJ128" s="30">
        <f t="shared" si="29"/>
        <v>1.4037852947333424E-3</v>
      </c>
      <c r="BK128" s="30">
        <f t="shared" si="35"/>
        <v>0.97386989126820922</v>
      </c>
      <c r="BU128" s="156">
        <v>108</v>
      </c>
      <c r="BV128" s="157" t="s">
        <v>1881</v>
      </c>
      <c r="BW128" s="157" t="s">
        <v>1882</v>
      </c>
      <c r="BX128" s="157" t="s">
        <v>2420</v>
      </c>
      <c r="BY128" s="162">
        <v>118</v>
      </c>
      <c r="BZ128" s="30">
        <f t="shared" si="30"/>
        <v>1.3774265469784165E-3</v>
      </c>
      <c r="CA128" s="30">
        <f t="shared" si="36"/>
        <v>0.94201968085727283</v>
      </c>
    </row>
    <row r="129" spans="1:79" ht="18.75" customHeight="1">
      <c r="A129" s="156">
        <v>113</v>
      </c>
      <c r="B129" s="157" t="s">
        <v>2062</v>
      </c>
      <c r="C129" s="157" t="s">
        <v>1888</v>
      </c>
      <c r="D129" s="157" t="s">
        <v>2420</v>
      </c>
      <c r="E129" s="163">
        <v>1021</v>
      </c>
      <c r="F129" s="158">
        <f t="shared" si="22"/>
        <v>1.4230381655769716E-3</v>
      </c>
      <c r="G129" s="158">
        <f t="shared" si="23"/>
        <v>0.74291233611018537</v>
      </c>
      <c r="H129" s="11"/>
      <c r="I129" s="153"/>
      <c r="J129" s="153"/>
      <c r="K129" s="153"/>
      <c r="L129" s="153"/>
      <c r="M129" s="2"/>
      <c r="N129" s="21"/>
      <c r="O129" s="21"/>
      <c r="P129" s="4"/>
      <c r="Q129" s="11"/>
      <c r="R129" s="11"/>
      <c r="S129" s="11"/>
      <c r="T129" s="11"/>
      <c r="AW129" s="156">
        <v>109</v>
      </c>
      <c r="AX129" s="157" t="s">
        <v>2293</v>
      </c>
      <c r="AY129" s="157" t="s">
        <v>2408</v>
      </c>
      <c r="AZ129" s="157" t="s">
        <v>2409</v>
      </c>
      <c r="BA129" s="162">
        <v>50</v>
      </c>
      <c r="BB129" s="30">
        <f t="shared" si="28"/>
        <v>7.8622533218020282E-4</v>
      </c>
      <c r="BC129" s="30">
        <f t="shared" si="34"/>
        <v>0.99349005424954828</v>
      </c>
      <c r="BE129" s="156">
        <v>109</v>
      </c>
      <c r="BF129" s="157" t="s">
        <v>2178</v>
      </c>
      <c r="BG129" s="157" t="s">
        <v>1750</v>
      </c>
      <c r="BH129" s="157" t="s">
        <v>1730</v>
      </c>
      <c r="BI129" s="162">
        <v>113</v>
      </c>
      <c r="BJ129" s="30">
        <f t="shared" si="29"/>
        <v>1.3914713886391903E-3</v>
      </c>
      <c r="BK129" s="30">
        <f t="shared" si="35"/>
        <v>0.97526136265684837</v>
      </c>
      <c r="BU129" s="156">
        <v>109</v>
      </c>
      <c r="BV129" s="157" t="s">
        <v>2079</v>
      </c>
      <c r="BW129" s="157" t="s">
        <v>1888</v>
      </c>
      <c r="BX129" s="157" t="s">
        <v>2420</v>
      </c>
      <c r="BY129" s="162">
        <v>118</v>
      </c>
      <c r="BZ129" s="30">
        <f t="shared" si="30"/>
        <v>1.3774265469784165E-3</v>
      </c>
      <c r="CA129" s="30">
        <f t="shared" si="36"/>
        <v>0.9433971074042512</v>
      </c>
    </row>
    <row r="130" spans="1:79" ht="18.75" customHeight="1">
      <c r="A130" s="156">
        <v>111</v>
      </c>
      <c r="B130" s="157" t="s">
        <v>1536</v>
      </c>
      <c r="C130" s="157" t="s">
        <v>2398</v>
      </c>
      <c r="D130" s="157" t="s">
        <v>2397</v>
      </c>
      <c r="E130" s="163">
        <v>1015</v>
      </c>
      <c r="F130" s="158">
        <f t="shared" si="22"/>
        <v>1.4146755514795556E-3</v>
      </c>
      <c r="G130" s="158">
        <f t="shared" si="23"/>
        <v>0.74432701166166493</v>
      </c>
      <c r="H130" s="11"/>
      <c r="I130" s="153"/>
      <c r="J130" s="153"/>
      <c r="K130" s="153"/>
      <c r="L130" s="153"/>
      <c r="M130" s="2"/>
      <c r="N130" s="21"/>
      <c r="O130" s="21"/>
      <c r="P130" s="4"/>
      <c r="Q130" s="11"/>
      <c r="R130" s="11"/>
      <c r="S130" s="11"/>
      <c r="T130" s="11"/>
      <c r="AW130" s="156">
        <v>110</v>
      </c>
      <c r="AX130" s="157" t="s">
        <v>2035</v>
      </c>
      <c r="AY130" s="157" t="s">
        <v>2401</v>
      </c>
      <c r="AZ130" s="157" t="s">
        <v>2409</v>
      </c>
      <c r="BA130" s="162">
        <v>48</v>
      </c>
      <c r="BB130" s="30">
        <f t="shared" si="28"/>
        <v>7.5477631889299477E-4</v>
      </c>
      <c r="BC130" s="30">
        <f t="shared" si="34"/>
        <v>0.99424483056844126</v>
      </c>
      <c r="BE130" s="156">
        <v>110</v>
      </c>
      <c r="BF130" s="157" t="s">
        <v>2300</v>
      </c>
      <c r="BG130" s="157" t="s">
        <v>2412</v>
      </c>
      <c r="BH130" s="157" t="s">
        <v>1730</v>
      </c>
      <c r="BI130" s="162">
        <v>110</v>
      </c>
      <c r="BJ130" s="30">
        <f t="shared" si="29"/>
        <v>1.3545296703567338E-3</v>
      </c>
      <c r="BK130" s="30">
        <f t="shared" si="35"/>
        <v>0.97661589232720514</v>
      </c>
      <c r="BU130" s="156">
        <v>110</v>
      </c>
      <c r="BV130" s="157" t="s">
        <v>1892</v>
      </c>
      <c r="BW130" s="157" t="s">
        <v>1882</v>
      </c>
      <c r="BX130" s="157" t="s">
        <v>2420</v>
      </c>
      <c r="BY130" s="162">
        <v>117</v>
      </c>
      <c r="BZ130" s="30">
        <f t="shared" si="30"/>
        <v>1.3657534406480909E-3</v>
      </c>
      <c r="CA130" s="30">
        <f t="shared" si="36"/>
        <v>0.94476286084489924</v>
      </c>
    </row>
    <row r="131" spans="1:79" ht="18.75" customHeight="1">
      <c r="A131" s="156">
        <v>109</v>
      </c>
      <c r="B131" s="157" t="s">
        <v>1775</v>
      </c>
      <c r="C131" s="157" t="s">
        <v>2413</v>
      </c>
      <c r="D131" s="157" t="s">
        <v>1730</v>
      </c>
      <c r="E131" s="163">
        <v>1014</v>
      </c>
      <c r="F131" s="158">
        <f t="shared" si="22"/>
        <v>1.4132817824633196E-3</v>
      </c>
      <c r="G131" s="158">
        <f t="shared" si="23"/>
        <v>0.74574029344412829</v>
      </c>
      <c r="H131" s="11"/>
      <c r="I131" s="153"/>
      <c r="J131" s="153"/>
      <c r="K131" s="153"/>
      <c r="L131" s="153"/>
      <c r="M131" s="2"/>
      <c r="N131" s="21"/>
      <c r="O131" s="21"/>
      <c r="P131" s="4"/>
      <c r="Q131" s="11"/>
      <c r="R131" s="11"/>
      <c r="S131" s="11"/>
      <c r="T131" s="11"/>
      <c r="AW131" s="156">
        <v>111</v>
      </c>
      <c r="AX131" s="157" t="s">
        <v>1706</v>
      </c>
      <c r="AY131" s="157" t="s">
        <v>1672</v>
      </c>
      <c r="AZ131" s="157" t="s">
        <v>2409</v>
      </c>
      <c r="BA131" s="162">
        <v>48</v>
      </c>
      <c r="BB131" s="30">
        <f t="shared" si="28"/>
        <v>7.5477631889299477E-4</v>
      </c>
      <c r="BC131" s="30">
        <f t="shared" si="34"/>
        <v>0.99499960688733424</v>
      </c>
      <c r="BE131" s="156">
        <v>111</v>
      </c>
      <c r="BF131" s="157" t="s">
        <v>2105</v>
      </c>
      <c r="BG131" s="157" t="s">
        <v>2415</v>
      </c>
      <c r="BH131" s="157" t="s">
        <v>1730</v>
      </c>
      <c r="BI131" s="162">
        <v>104</v>
      </c>
      <c r="BJ131" s="30">
        <f t="shared" si="29"/>
        <v>1.2806462337918211E-3</v>
      </c>
      <c r="BK131" s="30">
        <f t="shared" si="35"/>
        <v>0.97789653856099701</v>
      </c>
      <c r="BU131" s="156">
        <v>111</v>
      </c>
      <c r="BV131" s="157" t="s">
        <v>2005</v>
      </c>
      <c r="BW131" s="157" t="s">
        <v>1888</v>
      </c>
      <c r="BX131" s="157" t="s">
        <v>2420</v>
      </c>
      <c r="BY131" s="162">
        <v>117</v>
      </c>
      <c r="BZ131" s="30">
        <f t="shared" si="30"/>
        <v>1.3657534406480909E-3</v>
      </c>
      <c r="CA131" s="30">
        <f t="shared" si="36"/>
        <v>0.94612861428554729</v>
      </c>
    </row>
    <row r="132" spans="1:79" ht="18.75" customHeight="1">
      <c r="A132" s="156">
        <v>110</v>
      </c>
      <c r="B132" s="157" t="s">
        <v>2146</v>
      </c>
      <c r="C132" s="157" t="s">
        <v>2395</v>
      </c>
      <c r="D132" s="157" t="s">
        <v>1465</v>
      </c>
      <c r="E132" s="163">
        <v>1008</v>
      </c>
      <c r="F132" s="158">
        <f t="shared" si="22"/>
        <v>1.4049191683659034E-3</v>
      </c>
      <c r="G132" s="158">
        <f t="shared" si="23"/>
        <v>0.74714521261249423</v>
      </c>
      <c r="H132" s="11"/>
      <c r="I132" s="153"/>
      <c r="J132" s="153"/>
      <c r="K132" s="153"/>
      <c r="L132" s="153"/>
      <c r="M132" s="2"/>
      <c r="N132" s="21"/>
      <c r="O132" s="21"/>
      <c r="P132" s="4"/>
      <c r="Q132" s="11"/>
      <c r="R132" s="11"/>
      <c r="S132" s="11"/>
      <c r="T132" s="11"/>
      <c r="AW132" s="156">
        <v>112</v>
      </c>
      <c r="AX132" s="157" t="s">
        <v>2268</v>
      </c>
      <c r="AY132" s="157" t="s">
        <v>2401</v>
      </c>
      <c r="AZ132" s="157" t="s">
        <v>2409</v>
      </c>
      <c r="BA132" s="162">
        <v>46</v>
      </c>
      <c r="BB132" s="30">
        <f t="shared" si="28"/>
        <v>7.2332730560578662E-4</v>
      </c>
      <c r="BC132" s="30">
        <f t="shared" si="34"/>
        <v>0.99572293419294</v>
      </c>
      <c r="BE132" s="156">
        <v>112</v>
      </c>
      <c r="BF132" s="157" t="s">
        <v>2136</v>
      </c>
      <c r="BG132" s="157" t="s">
        <v>2415</v>
      </c>
      <c r="BH132" s="157" t="s">
        <v>1730</v>
      </c>
      <c r="BI132" s="162">
        <v>99</v>
      </c>
      <c r="BJ132" s="30">
        <f t="shared" si="29"/>
        <v>1.2190767033210604E-3</v>
      </c>
      <c r="BK132" s="30">
        <f t="shared" si="35"/>
        <v>0.97911561526431812</v>
      </c>
      <c r="BU132" s="156">
        <v>112</v>
      </c>
      <c r="BV132" s="157" t="s">
        <v>2256</v>
      </c>
      <c r="BW132" s="157" t="s">
        <v>1883</v>
      </c>
      <c r="BX132" s="157" t="s">
        <v>2420</v>
      </c>
      <c r="BY132" s="162">
        <v>117</v>
      </c>
      <c r="BZ132" s="30">
        <f t="shared" si="30"/>
        <v>1.3657534406480909E-3</v>
      </c>
      <c r="CA132" s="30">
        <f t="shared" si="36"/>
        <v>0.94749436772619533</v>
      </c>
    </row>
    <row r="133" spans="1:79" ht="18.75" customHeight="1">
      <c r="A133" s="156">
        <v>112</v>
      </c>
      <c r="B133" s="157" t="s">
        <v>1814</v>
      </c>
      <c r="C133" s="157" t="s">
        <v>2398</v>
      </c>
      <c r="D133" s="157" t="s">
        <v>2397</v>
      </c>
      <c r="E133" s="163">
        <v>1000</v>
      </c>
      <c r="F133" s="158">
        <f t="shared" si="22"/>
        <v>1.3937690162360154E-3</v>
      </c>
      <c r="G133" s="158">
        <f t="shared" si="23"/>
        <v>0.74853898162873023</v>
      </c>
      <c r="H133" s="11"/>
      <c r="I133" s="153"/>
      <c r="J133" s="153"/>
      <c r="K133" s="153"/>
      <c r="L133" s="153"/>
      <c r="M133" s="2"/>
      <c r="N133" s="21"/>
      <c r="O133" s="21"/>
      <c r="P133" s="4"/>
      <c r="Q133" s="11"/>
      <c r="R133" s="11"/>
      <c r="S133" s="11"/>
      <c r="T133" s="11"/>
      <c r="AW133" s="156">
        <v>113</v>
      </c>
      <c r="AX133" s="157" t="s">
        <v>1679</v>
      </c>
      <c r="AY133" s="157" t="s">
        <v>1678</v>
      </c>
      <c r="AZ133" s="157" t="s">
        <v>2409</v>
      </c>
      <c r="BA133" s="162">
        <v>44</v>
      </c>
      <c r="BB133" s="30">
        <f t="shared" si="28"/>
        <v>6.9187829231857846E-4</v>
      </c>
      <c r="BC133" s="30">
        <f t="shared" si="34"/>
        <v>0.99641481248525854</v>
      </c>
      <c r="BE133" s="156">
        <v>113</v>
      </c>
      <c r="BF133" s="157" t="s">
        <v>2057</v>
      </c>
      <c r="BG133" s="157" t="s">
        <v>2415</v>
      </c>
      <c r="BH133" s="157" t="s">
        <v>1730</v>
      </c>
      <c r="BI133" s="162">
        <v>98</v>
      </c>
      <c r="BJ133" s="30">
        <f t="shared" si="29"/>
        <v>1.2067627972269083E-3</v>
      </c>
      <c r="BK133" s="30">
        <f t="shared" si="35"/>
        <v>0.98032237806154499</v>
      </c>
      <c r="BU133" s="156">
        <v>113</v>
      </c>
      <c r="BV133" s="157" t="s">
        <v>1890</v>
      </c>
      <c r="BW133" s="157" t="s">
        <v>1883</v>
      </c>
      <c r="BX133" s="157" t="s">
        <v>2420</v>
      </c>
      <c r="BY133" s="162">
        <v>114</v>
      </c>
      <c r="BZ133" s="30">
        <f t="shared" si="30"/>
        <v>1.3307341216571142E-3</v>
      </c>
      <c r="CA133" s="30">
        <f t="shared" si="36"/>
        <v>0.9488251018478524</v>
      </c>
    </row>
    <row r="134" spans="1:79" ht="18.75" customHeight="1">
      <c r="A134" s="156">
        <v>114</v>
      </c>
      <c r="B134" s="157" t="s">
        <v>1860</v>
      </c>
      <c r="C134" s="157" t="s">
        <v>1844</v>
      </c>
      <c r="D134" s="157" t="s">
        <v>2417</v>
      </c>
      <c r="E134" s="162">
        <v>962</v>
      </c>
      <c r="F134" s="158">
        <f t="shared" si="22"/>
        <v>1.3408057936190466E-3</v>
      </c>
      <c r="G134" s="158">
        <f t="shared" si="23"/>
        <v>0.74987978742234929</v>
      </c>
      <c r="H134" s="11"/>
      <c r="I134" s="153"/>
      <c r="J134" s="153"/>
      <c r="K134" s="153"/>
      <c r="L134" s="153"/>
      <c r="M134" s="2"/>
      <c r="N134" s="21"/>
      <c r="O134" s="21"/>
      <c r="P134" s="4"/>
      <c r="Q134" s="11"/>
      <c r="R134" s="11"/>
      <c r="S134" s="11"/>
      <c r="T134" s="11"/>
      <c r="AW134" s="156">
        <v>114</v>
      </c>
      <c r="AX134" s="157" t="s">
        <v>2116</v>
      </c>
      <c r="AY134" s="157" t="s">
        <v>2401</v>
      </c>
      <c r="AZ134" s="157" t="s">
        <v>2409</v>
      </c>
      <c r="BA134" s="162">
        <v>44</v>
      </c>
      <c r="BB134" s="30">
        <f t="shared" si="28"/>
        <v>6.9187829231857846E-4</v>
      </c>
      <c r="BC134" s="30">
        <f t="shared" si="34"/>
        <v>0.99710669077757708</v>
      </c>
      <c r="BE134" s="156">
        <v>114</v>
      </c>
      <c r="BF134" s="157" t="s">
        <v>1733</v>
      </c>
      <c r="BG134" s="157" t="s">
        <v>2413</v>
      </c>
      <c r="BH134" s="157" t="s">
        <v>1730</v>
      </c>
      <c r="BI134" s="162">
        <v>96</v>
      </c>
      <c r="BJ134" s="30">
        <f t="shared" si="29"/>
        <v>1.1821349850386041E-3</v>
      </c>
      <c r="BK134" s="30">
        <f t="shared" si="35"/>
        <v>0.98150451304658359</v>
      </c>
      <c r="BU134" s="156">
        <v>114</v>
      </c>
      <c r="BV134" s="157" t="s">
        <v>1905</v>
      </c>
      <c r="BW134" s="157" t="s">
        <v>1888</v>
      </c>
      <c r="BX134" s="157" t="s">
        <v>2420</v>
      </c>
      <c r="BY134" s="162">
        <v>113</v>
      </c>
      <c r="BZ134" s="30">
        <f t="shared" si="30"/>
        <v>1.3190610153267885E-3</v>
      </c>
      <c r="CA134" s="30">
        <f t="shared" si="36"/>
        <v>0.95014416286317915</v>
      </c>
    </row>
    <row r="135" spans="1:79" ht="18.75" customHeight="1">
      <c r="A135" s="156">
        <v>115</v>
      </c>
      <c r="B135" s="157" t="s">
        <v>1800</v>
      </c>
      <c r="C135" s="157" t="s">
        <v>2414</v>
      </c>
      <c r="D135" s="157" t="s">
        <v>1730</v>
      </c>
      <c r="E135" s="162">
        <v>958</v>
      </c>
      <c r="F135" s="158">
        <f t="shared" si="22"/>
        <v>1.3352307175541027E-3</v>
      </c>
      <c r="G135" s="158">
        <f t="shared" si="23"/>
        <v>0.75121501813990343</v>
      </c>
      <c r="H135" s="11"/>
      <c r="I135" s="153"/>
      <c r="J135" s="153"/>
      <c r="K135" s="153"/>
      <c r="L135" s="153"/>
      <c r="M135" s="2"/>
      <c r="N135" s="21"/>
      <c r="O135" s="21"/>
      <c r="P135" s="4"/>
      <c r="Q135" s="11"/>
      <c r="R135" s="11"/>
      <c r="S135" s="11"/>
      <c r="T135" s="11"/>
      <c r="AW135" s="156">
        <v>115</v>
      </c>
      <c r="AX135" s="157" t="s">
        <v>2053</v>
      </c>
      <c r="AY135" s="157" t="s">
        <v>1672</v>
      </c>
      <c r="AZ135" s="157" t="s">
        <v>2409</v>
      </c>
      <c r="BA135" s="162">
        <v>37</v>
      </c>
      <c r="BB135" s="30">
        <f t="shared" si="28"/>
        <v>5.8180674581335013E-4</v>
      </c>
      <c r="BC135" s="30">
        <f t="shared" si="34"/>
        <v>0.99768849752339039</v>
      </c>
      <c r="BE135" s="156">
        <v>115</v>
      </c>
      <c r="BF135" s="157" t="s">
        <v>1774</v>
      </c>
      <c r="BG135" s="157" t="s">
        <v>2413</v>
      </c>
      <c r="BH135" s="157" t="s">
        <v>1730</v>
      </c>
      <c r="BI135" s="162">
        <v>94</v>
      </c>
      <c r="BJ135" s="30">
        <f t="shared" si="29"/>
        <v>1.1575071728502999E-3</v>
      </c>
      <c r="BK135" s="30">
        <f t="shared" si="35"/>
        <v>0.98266202021943394</v>
      </c>
      <c r="BU135" s="156">
        <v>115</v>
      </c>
      <c r="BV135" s="157" t="s">
        <v>1911</v>
      </c>
      <c r="BW135" s="157" t="s">
        <v>2423</v>
      </c>
      <c r="BX135" s="157" t="s">
        <v>2420</v>
      </c>
      <c r="BY135" s="162">
        <v>110</v>
      </c>
      <c r="BZ135" s="30">
        <f t="shared" si="30"/>
        <v>1.284041696335812E-3</v>
      </c>
      <c r="CA135" s="30">
        <f t="shared" si="36"/>
        <v>0.95142820455951493</v>
      </c>
    </row>
    <row r="136" spans="1:79" ht="18.75" customHeight="1">
      <c r="A136" s="156">
        <v>117</v>
      </c>
      <c r="B136" s="157" t="s">
        <v>1508</v>
      </c>
      <c r="C136" s="157" t="s">
        <v>2394</v>
      </c>
      <c r="D136" s="157" t="s">
        <v>1465</v>
      </c>
      <c r="E136" s="162">
        <v>948</v>
      </c>
      <c r="F136" s="158">
        <f t="shared" si="22"/>
        <v>1.3212930273917424E-3</v>
      </c>
      <c r="G136" s="158">
        <f t="shared" si="23"/>
        <v>0.75253631116729514</v>
      </c>
      <c r="H136" s="11"/>
      <c r="I136" s="153"/>
      <c r="J136" s="153"/>
      <c r="K136" s="153"/>
      <c r="L136" s="153"/>
      <c r="M136" s="2"/>
      <c r="N136" s="21"/>
      <c r="O136" s="21"/>
      <c r="P136" s="4"/>
      <c r="Q136" s="11"/>
      <c r="R136" s="11"/>
      <c r="S136" s="11"/>
      <c r="T136" s="11"/>
      <c r="AW136" s="156">
        <v>116</v>
      </c>
      <c r="AX136" s="157" t="s">
        <v>1723</v>
      </c>
      <c r="AY136" s="157" t="s">
        <v>2401</v>
      </c>
      <c r="AZ136" s="157" t="s">
        <v>2409</v>
      </c>
      <c r="BA136" s="162">
        <v>37</v>
      </c>
      <c r="BB136" s="30">
        <f t="shared" si="28"/>
        <v>5.8180674581335013E-4</v>
      </c>
      <c r="BC136" s="30">
        <f t="shared" si="34"/>
        <v>0.99827030426920371</v>
      </c>
      <c r="BE136" s="156">
        <v>116</v>
      </c>
      <c r="BF136" s="157" t="s">
        <v>2219</v>
      </c>
      <c r="BG136" s="157" t="s">
        <v>1735</v>
      </c>
      <c r="BH136" s="157" t="s">
        <v>1730</v>
      </c>
      <c r="BI136" s="162">
        <v>93</v>
      </c>
      <c r="BJ136" s="30">
        <f t="shared" si="29"/>
        <v>1.1451932667561476E-3</v>
      </c>
      <c r="BK136" s="30">
        <f t="shared" si="35"/>
        <v>0.98380721348619005</v>
      </c>
      <c r="BU136" s="156">
        <v>116</v>
      </c>
      <c r="BV136" s="157" t="s">
        <v>1967</v>
      </c>
      <c r="BW136" s="157" t="s">
        <v>2425</v>
      </c>
      <c r="BX136" s="157" t="s">
        <v>2420</v>
      </c>
      <c r="BY136" s="162">
        <v>110</v>
      </c>
      <c r="BZ136" s="30">
        <f t="shared" si="30"/>
        <v>1.284041696335812E-3</v>
      </c>
      <c r="CA136" s="30">
        <f t="shared" si="36"/>
        <v>0.95271224625585071</v>
      </c>
    </row>
    <row r="137" spans="1:79" ht="18.75" customHeight="1">
      <c r="A137" s="156">
        <v>116</v>
      </c>
      <c r="B137" s="157" t="s">
        <v>2162</v>
      </c>
      <c r="C137" s="157" t="s">
        <v>1608</v>
      </c>
      <c r="D137" s="157" t="s">
        <v>1607</v>
      </c>
      <c r="E137" s="162">
        <v>944</v>
      </c>
      <c r="F137" s="158">
        <f t="shared" si="22"/>
        <v>1.3157179513267985E-3</v>
      </c>
      <c r="G137" s="158">
        <f t="shared" si="23"/>
        <v>0.75385202911862192</v>
      </c>
      <c r="H137" s="11"/>
      <c r="I137" s="153"/>
      <c r="J137" s="153"/>
      <c r="K137" s="153"/>
      <c r="L137" s="153"/>
      <c r="M137" s="2"/>
      <c r="N137" s="21"/>
      <c r="O137" s="21"/>
      <c r="P137" s="4"/>
      <c r="Q137" s="11"/>
      <c r="R137" s="11"/>
      <c r="S137" s="11"/>
      <c r="T137" s="11"/>
      <c r="AW137" s="156">
        <v>117</v>
      </c>
      <c r="AX137" s="157" t="s">
        <v>1710</v>
      </c>
      <c r="AY137" s="157" t="s">
        <v>1672</v>
      </c>
      <c r="AZ137" s="157" t="s">
        <v>2409</v>
      </c>
      <c r="BA137" s="162">
        <v>33</v>
      </c>
      <c r="BB137" s="30">
        <f t="shared" si="28"/>
        <v>5.1890871923893393E-4</v>
      </c>
      <c r="BC137" s="30">
        <f t="shared" si="34"/>
        <v>0.9987892129884427</v>
      </c>
      <c r="BE137" s="156">
        <v>117</v>
      </c>
      <c r="BF137" s="157" t="s">
        <v>1829</v>
      </c>
      <c r="BG137" s="157" t="s">
        <v>2413</v>
      </c>
      <c r="BH137" s="157" t="s">
        <v>1730</v>
      </c>
      <c r="BI137" s="162">
        <v>92</v>
      </c>
      <c r="BJ137" s="30">
        <f t="shared" si="29"/>
        <v>1.1328793606619955E-3</v>
      </c>
      <c r="BK137" s="30">
        <f t="shared" si="35"/>
        <v>0.98494009284685202</v>
      </c>
      <c r="BU137" s="156">
        <v>117</v>
      </c>
      <c r="BV137" s="157" t="s">
        <v>1976</v>
      </c>
      <c r="BW137" s="157" t="s">
        <v>1883</v>
      </c>
      <c r="BX137" s="157" t="s">
        <v>2420</v>
      </c>
      <c r="BY137" s="162">
        <v>108</v>
      </c>
      <c r="BZ137" s="30">
        <f t="shared" si="30"/>
        <v>1.2606954836751607E-3</v>
      </c>
      <c r="CA137" s="30">
        <f t="shared" si="36"/>
        <v>0.95397294173952585</v>
      </c>
    </row>
    <row r="138" spans="1:79" ht="18.75" customHeight="1">
      <c r="A138" s="156">
        <v>118</v>
      </c>
      <c r="B138" s="157" t="s">
        <v>1759</v>
      </c>
      <c r="C138" s="157" t="s">
        <v>1750</v>
      </c>
      <c r="D138" s="157" t="s">
        <v>1730</v>
      </c>
      <c r="E138" s="162">
        <v>926</v>
      </c>
      <c r="F138" s="158">
        <f t="shared" si="22"/>
        <v>1.2906301090345501E-3</v>
      </c>
      <c r="G138" s="158">
        <f t="shared" si="23"/>
        <v>0.75514265922765644</v>
      </c>
      <c r="H138" s="11"/>
      <c r="I138" s="153"/>
      <c r="J138" s="153"/>
      <c r="K138" s="153"/>
      <c r="L138" s="153"/>
      <c r="M138" s="2"/>
      <c r="N138" s="21"/>
      <c r="O138" s="21"/>
      <c r="P138" s="4"/>
      <c r="Q138" s="11"/>
      <c r="R138" s="11"/>
      <c r="S138" s="11"/>
      <c r="T138" s="11"/>
      <c r="AW138" s="156">
        <v>118</v>
      </c>
      <c r="AX138" s="157" t="s">
        <v>1693</v>
      </c>
      <c r="AY138" s="157" t="s">
        <v>2401</v>
      </c>
      <c r="AZ138" s="157" t="s">
        <v>2409</v>
      </c>
      <c r="BA138" s="162">
        <v>22</v>
      </c>
      <c r="BB138" s="30">
        <f t="shared" si="28"/>
        <v>3.4593914615928923E-4</v>
      </c>
      <c r="BC138" s="30">
        <f t="shared" si="34"/>
        <v>0.99913515213460202</v>
      </c>
      <c r="BE138" s="156">
        <v>118</v>
      </c>
      <c r="BF138" s="157" t="s">
        <v>2248</v>
      </c>
      <c r="BG138" s="157" t="s">
        <v>2415</v>
      </c>
      <c r="BH138" s="157" t="s">
        <v>1730</v>
      </c>
      <c r="BI138" s="162">
        <v>91</v>
      </c>
      <c r="BJ138" s="30">
        <f t="shared" si="29"/>
        <v>1.1205654545678435E-3</v>
      </c>
      <c r="BK138" s="30">
        <f t="shared" si="35"/>
        <v>0.98606065830141987</v>
      </c>
      <c r="BU138" s="156">
        <v>118</v>
      </c>
      <c r="BV138" s="157" t="s">
        <v>2064</v>
      </c>
      <c r="BW138" s="157" t="s">
        <v>2425</v>
      </c>
      <c r="BX138" s="157" t="s">
        <v>2420</v>
      </c>
      <c r="BY138" s="162">
        <v>107</v>
      </c>
      <c r="BZ138" s="30">
        <f t="shared" si="30"/>
        <v>1.2490223773448353E-3</v>
      </c>
      <c r="CA138" s="30">
        <f t="shared" si="36"/>
        <v>0.95522196411687066</v>
      </c>
    </row>
    <row r="139" spans="1:79" ht="18.75" customHeight="1">
      <c r="A139" s="156">
        <v>119</v>
      </c>
      <c r="B139" s="157" t="s">
        <v>2319</v>
      </c>
      <c r="C139" s="157" t="s">
        <v>1745</v>
      </c>
      <c r="D139" s="157" t="s">
        <v>1730</v>
      </c>
      <c r="E139" s="162">
        <v>919</v>
      </c>
      <c r="F139" s="158">
        <f t="shared" si="22"/>
        <v>1.2808737259208981E-3</v>
      </c>
      <c r="G139" s="158">
        <f t="shared" si="23"/>
        <v>0.75642353295357734</v>
      </c>
      <c r="H139" s="11"/>
      <c r="I139" s="153"/>
      <c r="J139" s="153"/>
      <c r="K139" s="153"/>
      <c r="L139" s="153"/>
      <c r="M139" s="2"/>
      <c r="N139" s="21"/>
      <c r="O139" s="21"/>
      <c r="P139" s="4"/>
      <c r="Q139" s="11"/>
      <c r="R139" s="11"/>
      <c r="S139" s="11"/>
      <c r="T139" s="11"/>
      <c r="AW139" s="156">
        <v>119</v>
      </c>
      <c r="AX139" s="157" t="s">
        <v>2138</v>
      </c>
      <c r="AY139" s="157" t="s">
        <v>1674</v>
      </c>
      <c r="AZ139" s="157" t="s">
        <v>2409</v>
      </c>
      <c r="BA139" s="162">
        <v>22</v>
      </c>
      <c r="BB139" s="30">
        <f t="shared" si="28"/>
        <v>3.4593914615928923E-4</v>
      </c>
      <c r="BC139" s="30">
        <f t="shared" si="34"/>
        <v>0.99948109128076135</v>
      </c>
      <c r="BE139" s="156">
        <v>119</v>
      </c>
      <c r="BF139" s="157" t="s">
        <v>2221</v>
      </c>
      <c r="BG139" s="157" t="s">
        <v>1750</v>
      </c>
      <c r="BH139" s="157" t="s">
        <v>1730</v>
      </c>
      <c r="BI139" s="162">
        <v>89</v>
      </c>
      <c r="BJ139" s="30">
        <f t="shared" si="29"/>
        <v>1.0959376423795393E-3</v>
      </c>
      <c r="BK139" s="30">
        <f t="shared" si="35"/>
        <v>0.98715659594379945</v>
      </c>
      <c r="BU139" s="156">
        <v>119</v>
      </c>
      <c r="BV139" s="157" t="s">
        <v>1889</v>
      </c>
      <c r="BW139" s="157" t="s">
        <v>2425</v>
      </c>
      <c r="BX139" s="157" t="s">
        <v>2420</v>
      </c>
      <c r="BY139" s="162">
        <v>106</v>
      </c>
      <c r="BZ139" s="30">
        <f t="shared" si="30"/>
        <v>1.2373492710145097E-3</v>
      </c>
      <c r="CA139" s="30">
        <f t="shared" si="36"/>
        <v>0.95645931338788515</v>
      </c>
    </row>
    <row r="140" spans="1:79" ht="18.75" customHeight="1">
      <c r="A140" s="156">
        <v>121</v>
      </c>
      <c r="B140" s="157" t="s">
        <v>1812</v>
      </c>
      <c r="C140" s="157" t="s">
        <v>1752</v>
      </c>
      <c r="D140" s="157" t="s">
        <v>1730</v>
      </c>
      <c r="E140" s="162">
        <v>909</v>
      </c>
      <c r="F140" s="158">
        <f t="shared" si="22"/>
        <v>1.2669360357585378E-3</v>
      </c>
      <c r="G140" s="158">
        <f t="shared" si="23"/>
        <v>0.7576904689893359</v>
      </c>
      <c r="H140" s="11"/>
      <c r="I140" s="153"/>
      <c r="J140" s="153"/>
      <c r="K140" s="153"/>
      <c r="L140" s="153"/>
      <c r="M140" s="2"/>
      <c r="N140" s="21"/>
      <c r="O140" s="21"/>
      <c r="P140" s="4"/>
      <c r="Q140" s="11"/>
      <c r="R140" s="11"/>
      <c r="S140" s="11"/>
      <c r="T140" s="11"/>
      <c r="AW140" s="156">
        <v>120</v>
      </c>
      <c r="AX140" s="157" t="s">
        <v>2262</v>
      </c>
      <c r="AY140" s="157" t="s">
        <v>1674</v>
      </c>
      <c r="AZ140" s="157" t="s">
        <v>2409</v>
      </c>
      <c r="BA140" s="162">
        <v>17</v>
      </c>
      <c r="BB140" s="30">
        <f t="shared" si="28"/>
        <v>2.6731661294126895E-4</v>
      </c>
      <c r="BC140" s="30">
        <f t="shared" si="34"/>
        <v>0.99974840789370256</v>
      </c>
      <c r="BE140" s="156">
        <v>120</v>
      </c>
      <c r="BF140" s="157" t="s">
        <v>1739</v>
      </c>
      <c r="BG140" s="157" t="s">
        <v>2413</v>
      </c>
      <c r="BH140" s="157" t="s">
        <v>1730</v>
      </c>
      <c r="BI140" s="162">
        <v>79</v>
      </c>
      <c r="BJ140" s="30">
        <f t="shared" si="29"/>
        <v>9.7279858143801794E-4</v>
      </c>
      <c r="BK140" s="30">
        <f t="shared" si="35"/>
        <v>0.98812939452523751</v>
      </c>
      <c r="BU140" s="156">
        <v>120</v>
      </c>
      <c r="BV140" s="157" t="s">
        <v>1917</v>
      </c>
      <c r="BW140" s="157" t="s">
        <v>1885</v>
      </c>
      <c r="BX140" s="157" t="s">
        <v>2420</v>
      </c>
      <c r="BY140" s="162">
        <v>103</v>
      </c>
      <c r="BZ140" s="30">
        <f t="shared" si="30"/>
        <v>1.202329952023533E-3</v>
      </c>
      <c r="CA140" s="30">
        <f t="shared" si="36"/>
        <v>0.95766164333990866</v>
      </c>
    </row>
    <row r="141" spans="1:79" ht="18.75" customHeight="1">
      <c r="A141" s="156">
        <v>120</v>
      </c>
      <c r="B141" s="157" t="s">
        <v>1802</v>
      </c>
      <c r="C141" s="157" t="s">
        <v>2413</v>
      </c>
      <c r="D141" s="157" t="s">
        <v>1730</v>
      </c>
      <c r="E141" s="162">
        <v>906</v>
      </c>
      <c r="F141" s="158">
        <f t="shared" si="22"/>
        <v>1.2627547287098299E-3</v>
      </c>
      <c r="G141" s="158">
        <f t="shared" si="23"/>
        <v>0.75895322371804574</v>
      </c>
      <c r="H141" s="11"/>
      <c r="I141" s="153"/>
      <c r="J141" s="153"/>
      <c r="K141" s="153"/>
      <c r="L141" s="153"/>
      <c r="M141" s="2"/>
      <c r="N141" s="21"/>
      <c r="O141" s="21"/>
      <c r="P141" s="4"/>
      <c r="Q141" s="11"/>
      <c r="R141" s="11"/>
      <c r="S141" s="11"/>
      <c r="T141" s="11"/>
      <c r="AW141" s="156">
        <v>121</v>
      </c>
      <c r="AX141" s="157" t="s">
        <v>2074</v>
      </c>
      <c r="AY141" s="157" t="s">
        <v>1674</v>
      </c>
      <c r="AZ141" s="157" t="s">
        <v>2409</v>
      </c>
      <c r="BA141" s="162">
        <v>16</v>
      </c>
      <c r="BB141" s="30">
        <f t="shared" si="28"/>
        <v>2.5159210629766492E-4</v>
      </c>
      <c r="BC141" s="30">
        <f t="shared" si="34"/>
        <v>1.0000000000000002</v>
      </c>
      <c r="BE141" s="156">
        <v>121</v>
      </c>
      <c r="BF141" s="157" t="s">
        <v>2193</v>
      </c>
      <c r="BG141" s="157" t="s">
        <v>2413</v>
      </c>
      <c r="BH141" s="157" t="s">
        <v>1730</v>
      </c>
      <c r="BI141" s="162">
        <v>77</v>
      </c>
      <c r="BJ141" s="30">
        <f t="shared" si="29"/>
        <v>9.4817076924971365E-4</v>
      </c>
      <c r="BK141" s="30">
        <f t="shared" si="35"/>
        <v>0.9890775652944872</v>
      </c>
      <c r="BU141" s="156">
        <v>121</v>
      </c>
      <c r="BV141" s="157" t="s">
        <v>1897</v>
      </c>
      <c r="BW141" s="157" t="s">
        <v>2423</v>
      </c>
      <c r="BX141" s="157" t="s">
        <v>2420</v>
      </c>
      <c r="BY141" s="162">
        <v>102</v>
      </c>
      <c r="BZ141" s="30">
        <f t="shared" si="30"/>
        <v>1.1906568456932075E-3</v>
      </c>
      <c r="CA141" s="30">
        <f t="shared" si="36"/>
        <v>0.95885230018560186</v>
      </c>
    </row>
    <row r="142" spans="1:79" ht="18.75" customHeight="1">
      <c r="A142" s="156">
        <v>122</v>
      </c>
      <c r="B142" s="157" t="s">
        <v>2063</v>
      </c>
      <c r="C142" s="157" t="s">
        <v>2394</v>
      </c>
      <c r="D142" s="157" t="s">
        <v>1465</v>
      </c>
      <c r="E142" s="162">
        <v>904</v>
      </c>
      <c r="F142" s="158">
        <f t="shared" si="22"/>
        <v>1.2599671906773579E-3</v>
      </c>
      <c r="G142" s="158">
        <f t="shared" si="23"/>
        <v>0.76021319090872308</v>
      </c>
      <c r="H142" s="11"/>
      <c r="I142" s="153"/>
      <c r="J142" s="153"/>
      <c r="K142" s="153"/>
      <c r="L142" s="153"/>
      <c r="M142" s="2"/>
      <c r="N142" s="21"/>
      <c r="O142" s="21"/>
      <c r="P142" s="4"/>
      <c r="Q142" s="11"/>
      <c r="R142" s="11"/>
      <c r="S142" s="11"/>
      <c r="T142" s="11"/>
      <c r="AW142" s="187" t="s">
        <v>911</v>
      </c>
      <c r="AX142" s="188"/>
      <c r="AY142" s="188"/>
      <c r="AZ142" s="189"/>
      <c r="BA142" s="113">
        <f>SUM(BA21:BA141)</f>
        <v>63595</v>
      </c>
      <c r="BB142" s="114">
        <f>SUM(BB21:BB141)</f>
        <v>1.0000000000000002</v>
      </c>
      <c r="BC142" s="106"/>
      <c r="BE142" s="156">
        <v>122</v>
      </c>
      <c r="BF142" s="157" t="s">
        <v>1729</v>
      </c>
      <c r="BG142" s="157" t="s">
        <v>1752</v>
      </c>
      <c r="BH142" s="157" t="s">
        <v>1730</v>
      </c>
      <c r="BI142" s="162">
        <v>75</v>
      </c>
      <c r="BJ142" s="30">
        <f t="shared" si="29"/>
        <v>9.2354295706140947E-4</v>
      </c>
      <c r="BK142" s="30">
        <f t="shared" si="35"/>
        <v>0.99000110825154863</v>
      </c>
      <c r="BU142" s="156">
        <v>122</v>
      </c>
      <c r="BV142" s="157" t="s">
        <v>1534</v>
      </c>
      <c r="BW142" s="157" t="s">
        <v>2421</v>
      </c>
      <c r="BX142" s="157" t="s">
        <v>2420</v>
      </c>
      <c r="BY142" s="162">
        <v>102</v>
      </c>
      <c r="BZ142" s="30">
        <f t="shared" si="30"/>
        <v>1.1906568456932075E-3</v>
      </c>
      <c r="CA142" s="30">
        <f t="shared" si="36"/>
        <v>0.96004295703129505</v>
      </c>
    </row>
    <row r="143" spans="1:79" ht="18.75" customHeight="1">
      <c r="A143" s="156">
        <v>124</v>
      </c>
      <c r="B143" s="157" t="s">
        <v>1743</v>
      </c>
      <c r="C143" s="157" t="s">
        <v>2413</v>
      </c>
      <c r="D143" s="157" t="s">
        <v>1730</v>
      </c>
      <c r="E143" s="162">
        <v>890</v>
      </c>
      <c r="F143" s="158">
        <f t="shared" si="22"/>
        <v>1.2404544244500537E-3</v>
      </c>
      <c r="G143" s="158">
        <f t="shared" si="23"/>
        <v>0.76145364533317317</v>
      </c>
      <c r="H143" s="11"/>
      <c r="I143" s="153"/>
      <c r="J143" s="153"/>
      <c r="K143" s="153"/>
      <c r="L143" s="153"/>
      <c r="M143" s="2"/>
      <c r="N143" s="21"/>
      <c r="O143" s="21"/>
      <c r="P143" s="4"/>
      <c r="Q143" s="11"/>
      <c r="R143" s="11"/>
      <c r="S143" s="11"/>
      <c r="T143" s="11"/>
      <c r="BE143" s="156">
        <v>123</v>
      </c>
      <c r="BF143" s="157" t="s">
        <v>1734</v>
      </c>
      <c r="BG143" s="157" t="s">
        <v>2414</v>
      </c>
      <c r="BH143" s="157" t="s">
        <v>1730</v>
      </c>
      <c r="BI143" s="162">
        <v>75</v>
      </c>
      <c r="BJ143" s="30">
        <f t="shared" si="29"/>
        <v>9.2354295706140947E-4</v>
      </c>
      <c r="BK143" s="30">
        <f t="shared" si="35"/>
        <v>0.99092465120861006</v>
      </c>
      <c r="BU143" s="156">
        <v>123</v>
      </c>
      <c r="BV143" s="157" t="s">
        <v>1898</v>
      </c>
      <c r="BW143" s="157" t="s">
        <v>2425</v>
      </c>
      <c r="BX143" s="157" t="s">
        <v>2420</v>
      </c>
      <c r="BY143" s="162">
        <v>101</v>
      </c>
      <c r="BZ143" s="30">
        <f t="shared" si="30"/>
        <v>1.1789837393628819E-3</v>
      </c>
      <c r="CA143" s="30">
        <f t="shared" si="36"/>
        <v>0.96122194077065792</v>
      </c>
    </row>
    <row r="144" spans="1:79" ht="18.75" customHeight="1">
      <c r="A144" s="156">
        <v>123</v>
      </c>
      <c r="B144" s="157" t="s">
        <v>1975</v>
      </c>
      <c r="C144" s="157" t="s">
        <v>2422</v>
      </c>
      <c r="D144" s="157" t="s">
        <v>2420</v>
      </c>
      <c r="E144" s="162">
        <v>890</v>
      </c>
      <c r="F144" s="158">
        <f t="shared" si="22"/>
        <v>1.2404544244500537E-3</v>
      </c>
      <c r="G144" s="158">
        <f t="shared" si="23"/>
        <v>0.76269409975762326</v>
      </c>
      <c r="H144" s="11"/>
      <c r="I144" s="153"/>
      <c r="J144" s="153"/>
      <c r="K144" s="153"/>
      <c r="L144" s="153"/>
      <c r="M144" s="2"/>
      <c r="N144" s="21"/>
      <c r="O144" s="21"/>
      <c r="P144" s="4"/>
      <c r="Q144" s="11"/>
      <c r="R144" s="11"/>
      <c r="S144" s="11"/>
      <c r="T144" s="11"/>
      <c r="BE144" s="156">
        <v>124</v>
      </c>
      <c r="BF144" s="157" t="s">
        <v>2183</v>
      </c>
      <c r="BG144" s="157" t="s">
        <v>1752</v>
      </c>
      <c r="BH144" s="157" t="s">
        <v>1730</v>
      </c>
      <c r="BI144" s="162">
        <v>74</v>
      </c>
      <c r="BJ144" s="30">
        <f t="shared" si="29"/>
        <v>9.1122905096725727E-4</v>
      </c>
      <c r="BK144" s="30">
        <f t="shared" si="35"/>
        <v>0.99183588025957736</v>
      </c>
      <c r="BU144" s="156">
        <v>124</v>
      </c>
      <c r="BV144" s="157" t="s">
        <v>1902</v>
      </c>
      <c r="BW144" s="157" t="s">
        <v>1888</v>
      </c>
      <c r="BX144" s="157" t="s">
        <v>2420</v>
      </c>
      <c r="BY144" s="162">
        <v>101</v>
      </c>
      <c r="BZ144" s="30">
        <f t="shared" si="30"/>
        <v>1.1789837393628819E-3</v>
      </c>
      <c r="CA144" s="30">
        <f t="shared" si="36"/>
        <v>0.96240092451002079</v>
      </c>
    </row>
    <row r="145" spans="1:79" ht="18.75" customHeight="1">
      <c r="A145" s="156">
        <v>126</v>
      </c>
      <c r="B145" s="157" t="s">
        <v>1924</v>
      </c>
      <c r="C145" s="157" t="s">
        <v>1885</v>
      </c>
      <c r="D145" s="157" t="s">
        <v>2420</v>
      </c>
      <c r="E145" s="162">
        <v>866</v>
      </c>
      <c r="F145" s="158">
        <f t="shared" si="22"/>
        <v>1.2070039680603891E-3</v>
      </c>
      <c r="G145" s="158">
        <f t="shared" si="23"/>
        <v>0.76390110372568365</v>
      </c>
      <c r="H145" s="11"/>
      <c r="I145" s="153"/>
      <c r="J145" s="153"/>
      <c r="K145" s="153"/>
      <c r="L145" s="153"/>
      <c r="M145" s="2"/>
      <c r="N145" s="21"/>
      <c r="O145" s="21"/>
      <c r="P145" s="4"/>
      <c r="Q145" s="11"/>
      <c r="R145" s="11"/>
      <c r="S145" s="11"/>
      <c r="T145" s="11"/>
      <c r="BE145" s="156">
        <v>125</v>
      </c>
      <c r="BF145" s="157" t="s">
        <v>1831</v>
      </c>
      <c r="BG145" s="157" t="s">
        <v>2413</v>
      </c>
      <c r="BH145" s="157" t="s">
        <v>1730</v>
      </c>
      <c r="BI145" s="162">
        <v>69</v>
      </c>
      <c r="BJ145" s="30">
        <f t="shared" si="29"/>
        <v>8.4965952049649671E-4</v>
      </c>
      <c r="BK145" s="30">
        <f t="shared" si="35"/>
        <v>0.9926855397800739</v>
      </c>
      <c r="BU145" s="156">
        <v>125</v>
      </c>
      <c r="BV145" s="157" t="s">
        <v>1925</v>
      </c>
      <c r="BW145" s="157" t="s">
        <v>2424</v>
      </c>
      <c r="BX145" s="157" t="s">
        <v>2420</v>
      </c>
      <c r="BY145" s="162">
        <v>101</v>
      </c>
      <c r="BZ145" s="30">
        <f t="shared" si="30"/>
        <v>1.1789837393628819E-3</v>
      </c>
      <c r="CA145" s="30">
        <f t="shared" si="36"/>
        <v>0.96357990824938367</v>
      </c>
    </row>
    <row r="146" spans="1:79" ht="18.75" customHeight="1">
      <c r="A146" s="156">
        <v>125</v>
      </c>
      <c r="B146" s="157" t="s">
        <v>2110</v>
      </c>
      <c r="C146" s="157" t="s">
        <v>1466</v>
      </c>
      <c r="D146" s="157" t="s">
        <v>1465</v>
      </c>
      <c r="E146" s="162">
        <v>863</v>
      </c>
      <c r="F146" s="158">
        <f t="shared" si="22"/>
        <v>1.2028226610116812E-3</v>
      </c>
      <c r="G146" s="158">
        <f t="shared" si="23"/>
        <v>0.76510392638669533</v>
      </c>
      <c r="H146" s="11"/>
      <c r="I146" s="153"/>
      <c r="J146" s="153"/>
      <c r="K146" s="153"/>
      <c r="L146" s="153"/>
      <c r="M146" s="2"/>
      <c r="N146" s="21"/>
      <c r="O146" s="21"/>
      <c r="P146" s="4"/>
      <c r="Q146" s="11"/>
      <c r="R146" s="11"/>
      <c r="S146" s="11"/>
      <c r="T146" s="11"/>
      <c r="BE146" s="156">
        <v>126</v>
      </c>
      <c r="BF146" s="157" t="s">
        <v>2272</v>
      </c>
      <c r="BG146" s="157" t="s">
        <v>2414</v>
      </c>
      <c r="BH146" s="157" t="s">
        <v>1730</v>
      </c>
      <c r="BI146" s="162">
        <v>68</v>
      </c>
      <c r="BJ146" s="30">
        <f t="shared" si="29"/>
        <v>8.3734561440234462E-4</v>
      </c>
      <c r="BK146" s="30">
        <f t="shared" si="35"/>
        <v>0.9935228853944762</v>
      </c>
      <c r="BU146" s="156">
        <v>126</v>
      </c>
      <c r="BV146" s="157" t="s">
        <v>1941</v>
      </c>
      <c r="BW146" s="157" t="s">
        <v>1882</v>
      </c>
      <c r="BX146" s="157" t="s">
        <v>2420</v>
      </c>
      <c r="BY146" s="162">
        <v>101</v>
      </c>
      <c r="BZ146" s="30">
        <f t="shared" si="30"/>
        <v>1.1789837393628819E-3</v>
      </c>
      <c r="CA146" s="30">
        <f t="shared" si="36"/>
        <v>0.96475889198874654</v>
      </c>
    </row>
    <row r="147" spans="1:79" ht="18.75" customHeight="1">
      <c r="A147" s="156">
        <v>127</v>
      </c>
      <c r="B147" s="157" t="s">
        <v>1704</v>
      </c>
      <c r="C147" s="157" t="s">
        <v>2408</v>
      </c>
      <c r="D147" s="157" t="s">
        <v>2409</v>
      </c>
      <c r="E147" s="162">
        <v>861</v>
      </c>
      <c r="F147" s="158">
        <f t="shared" si="22"/>
        <v>1.2000351229792092E-3</v>
      </c>
      <c r="G147" s="158">
        <f t="shared" si="23"/>
        <v>0.7663039615096745</v>
      </c>
      <c r="H147" s="11"/>
      <c r="I147" s="153"/>
      <c r="J147" s="153"/>
      <c r="K147" s="153"/>
      <c r="L147" s="153"/>
      <c r="M147" s="2"/>
      <c r="N147" s="21"/>
      <c r="O147" s="21"/>
      <c r="P147" s="4"/>
      <c r="Q147" s="11"/>
      <c r="R147" s="11"/>
      <c r="S147" s="11"/>
      <c r="T147" s="11"/>
      <c r="BE147" s="156">
        <v>127</v>
      </c>
      <c r="BF147" s="157" t="s">
        <v>2087</v>
      </c>
      <c r="BG147" s="157" t="s">
        <v>1745</v>
      </c>
      <c r="BH147" s="157" t="s">
        <v>1730</v>
      </c>
      <c r="BI147" s="162">
        <v>65</v>
      </c>
      <c r="BJ147" s="30">
        <f t="shared" si="29"/>
        <v>8.0040389611988824E-4</v>
      </c>
      <c r="BK147" s="30">
        <f t="shared" si="35"/>
        <v>0.9943232892905961</v>
      </c>
      <c r="BU147" s="156">
        <v>127</v>
      </c>
      <c r="BV147" s="157" t="s">
        <v>1969</v>
      </c>
      <c r="BW147" s="157" t="s">
        <v>2422</v>
      </c>
      <c r="BX147" s="157" t="s">
        <v>2420</v>
      </c>
      <c r="BY147" s="162">
        <v>101</v>
      </c>
      <c r="BZ147" s="30">
        <f t="shared" si="30"/>
        <v>1.1789837393628819E-3</v>
      </c>
      <c r="CA147" s="30">
        <f t="shared" si="36"/>
        <v>0.96593787572810941</v>
      </c>
    </row>
    <row r="148" spans="1:79" ht="18.75" customHeight="1">
      <c r="A148" s="156">
        <v>129</v>
      </c>
      <c r="B148" s="157" t="s">
        <v>2174</v>
      </c>
      <c r="C148" s="157" t="s">
        <v>1885</v>
      </c>
      <c r="D148" s="157" t="s">
        <v>2420</v>
      </c>
      <c r="E148" s="162">
        <v>850</v>
      </c>
      <c r="F148" s="158">
        <f t="shared" si="22"/>
        <v>1.1847036638006131E-3</v>
      </c>
      <c r="G148" s="158">
        <f t="shared" si="23"/>
        <v>0.76748866517347514</v>
      </c>
      <c r="H148" s="11"/>
      <c r="I148" s="153"/>
      <c r="J148" s="153"/>
      <c r="K148" s="153"/>
      <c r="L148" s="153"/>
      <c r="M148" s="2"/>
      <c r="N148" s="21"/>
      <c r="O148" s="21"/>
      <c r="P148" s="4"/>
      <c r="Q148" s="11"/>
      <c r="R148" s="11"/>
      <c r="S148" s="11"/>
      <c r="T148" s="11"/>
      <c r="BE148" s="156">
        <v>128</v>
      </c>
      <c r="BF148" s="157" t="s">
        <v>1819</v>
      </c>
      <c r="BG148" s="157" t="s">
        <v>2413</v>
      </c>
      <c r="BH148" s="157" t="s">
        <v>1730</v>
      </c>
      <c r="BI148" s="162">
        <v>64</v>
      </c>
      <c r="BJ148" s="30">
        <f t="shared" si="29"/>
        <v>7.8808999002573604E-4</v>
      </c>
      <c r="BK148" s="30">
        <f t="shared" si="35"/>
        <v>0.99511137928062188</v>
      </c>
      <c r="BU148" s="156">
        <v>128</v>
      </c>
      <c r="BV148" s="157" t="s">
        <v>2090</v>
      </c>
      <c r="BW148" s="157" t="s">
        <v>1888</v>
      </c>
      <c r="BX148" s="157" t="s">
        <v>2420</v>
      </c>
      <c r="BY148" s="162">
        <v>98</v>
      </c>
      <c r="BZ148" s="30">
        <f t="shared" si="30"/>
        <v>1.1439644203719052E-3</v>
      </c>
      <c r="CA148" s="30">
        <f t="shared" si="36"/>
        <v>0.96708184014848131</v>
      </c>
    </row>
    <row r="149" spans="1:79" ht="18.75" customHeight="1">
      <c r="A149" s="156">
        <v>128</v>
      </c>
      <c r="B149" s="157" t="s">
        <v>2049</v>
      </c>
      <c r="C149" s="157" t="s">
        <v>2405</v>
      </c>
      <c r="D149" s="157" t="s">
        <v>1618</v>
      </c>
      <c r="E149" s="162">
        <v>845</v>
      </c>
      <c r="F149" s="158">
        <f t="shared" ref="F149:F212" si="38">E149/$E$874</f>
        <v>1.1777348187194329E-3</v>
      </c>
      <c r="G149" s="158">
        <f t="shared" si="23"/>
        <v>0.76866639999219455</v>
      </c>
      <c r="H149" s="11"/>
      <c r="I149" s="153"/>
      <c r="J149" s="153"/>
      <c r="K149" s="153"/>
      <c r="L149" s="153"/>
      <c r="M149" s="2"/>
      <c r="N149" s="21"/>
      <c r="O149" s="21"/>
      <c r="P149" s="4"/>
      <c r="Q149" s="11"/>
      <c r="R149" s="11"/>
      <c r="S149" s="11"/>
      <c r="T149" s="11"/>
      <c r="BE149" s="156">
        <v>129</v>
      </c>
      <c r="BF149" s="157" t="s">
        <v>2075</v>
      </c>
      <c r="BG149" s="157" t="s">
        <v>2413</v>
      </c>
      <c r="BH149" s="157" t="s">
        <v>1730</v>
      </c>
      <c r="BI149" s="162">
        <v>62</v>
      </c>
      <c r="BJ149" s="30">
        <f t="shared" si="29"/>
        <v>7.6346217783743186E-4</v>
      </c>
      <c r="BK149" s="30">
        <f t="shared" si="35"/>
        <v>0.99587484145845928</v>
      </c>
      <c r="BU149" s="156">
        <v>129</v>
      </c>
      <c r="BV149" s="157" t="s">
        <v>1973</v>
      </c>
      <c r="BW149" s="157" t="s">
        <v>1882</v>
      </c>
      <c r="BX149" s="157" t="s">
        <v>2420</v>
      </c>
      <c r="BY149" s="162">
        <v>98</v>
      </c>
      <c r="BZ149" s="30">
        <f t="shared" si="30"/>
        <v>1.1439644203719052E-3</v>
      </c>
      <c r="CA149" s="30">
        <f t="shared" si="36"/>
        <v>0.96822580456885321</v>
      </c>
    </row>
    <row r="150" spans="1:79" ht="18.75" customHeight="1">
      <c r="A150" s="156">
        <v>131</v>
      </c>
      <c r="B150" s="157" t="s">
        <v>1738</v>
      </c>
      <c r="C150" s="157" t="s">
        <v>2414</v>
      </c>
      <c r="D150" s="157" t="s">
        <v>1730</v>
      </c>
      <c r="E150" s="162">
        <v>844</v>
      </c>
      <c r="F150" s="158">
        <f t="shared" si="38"/>
        <v>1.1763410497031969E-3</v>
      </c>
      <c r="G150" s="158">
        <f t="shared" ref="G150:G213" si="39">G149+F150</f>
        <v>0.76984274104189776</v>
      </c>
      <c r="H150" s="11"/>
      <c r="I150" s="153"/>
      <c r="J150" s="153"/>
      <c r="K150" s="153"/>
      <c r="L150" s="153"/>
      <c r="M150" s="2"/>
      <c r="N150" s="21"/>
      <c r="O150" s="21"/>
      <c r="P150" s="4"/>
      <c r="Q150" s="11"/>
      <c r="R150" s="11"/>
      <c r="S150" s="11"/>
      <c r="T150" s="11"/>
      <c r="BE150" s="156">
        <v>130</v>
      </c>
      <c r="BF150" s="157" t="s">
        <v>1785</v>
      </c>
      <c r="BG150" s="157" t="s">
        <v>1735</v>
      </c>
      <c r="BH150" s="157" t="s">
        <v>1730</v>
      </c>
      <c r="BI150" s="162">
        <v>61</v>
      </c>
      <c r="BJ150" s="30">
        <f t="shared" ref="BJ150:BJ156" si="40">BI150/$BI$157</f>
        <v>7.5114827174327966E-4</v>
      </c>
      <c r="BK150" s="30">
        <f t="shared" si="35"/>
        <v>0.99662598973020255</v>
      </c>
      <c r="BU150" s="156">
        <v>130</v>
      </c>
      <c r="BV150" s="157" t="s">
        <v>1959</v>
      </c>
      <c r="BW150" s="157" t="s">
        <v>1885</v>
      </c>
      <c r="BX150" s="157" t="s">
        <v>2420</v>
      </c>
      <c r="BY150" s="162">
        <v>97</v>
      </c>
      <c r="BZ150" s="30">
        <f t="shared" ref="BZ150:BZ164" si="41">BY150/$BY$190</f>
        <v>1.1322913140415795E-3</v>
      </c>
      <c r="CA150" s="30">
        <f t="shared" si="36"/>
        <v>0.96935809588289479</v>
      </c>
    </row>
    <row r="151" spans="1:79" ht="18.75" customHeight="1">
      <c r="A151" s="156">
        <v>130</v>
      </c>
      <c r="B151" s="157" t="s">
        <v>2025</v>
      </c>
      <c r="C151" s="157" t="s">
        <v>1625</v>
      </c>
      <c r="D151" s="157" t="s">
        <v>1618</v>
      </c>
      <c r="E151" s="162">
        <v>840</v>
      </c>
      <c r="F151" s="158">
        <f t="shared" si="38"/>
        <v>1.1707659736382527E-3</v>
      </c>
      <c r="G151" s="158">
        <f t="shared" si="39"/>
        <v>0.77101350701553606</v>
      </c>
      <c r="H151" s="11"/>
      <c r="I151" s="153"/>
      <c r="J151" s="153"/>
      <c r="K151" s="153"/>
      <c r="L151" s="153"/>
      <c r="M151" s="2"/>
      <c r="N151" s="21"/>
      <c r="O151" s="21"/>
      <c r="P151" s="4"/>
      <c r="Q151" s="11"/>
      <c r="R151" s="11"/>
      <c r="S151" s="11"/>
      <c r="T151" s="11"/>
      <c r="BE151" s="156">
        <v>131</v>
      </c>
      <c r="BF151" s="157" t="s">
        <v>1789</v>
      </c>
      <c r="BG151" s="157" t="s">
        <v>1752</v>
      </c>
      <c r="BH151" s="157" t="s">
        <v>1730</v>
      </c>
      <c r="BI151" s="162">
        <v>56</v>
      </c>
      <c r="BJ151" s="30">
        <f t="shared" si="40"/>
        <v>6.8957874127251911E-4</v>
      </c>
      <c r="BK151" s="30">
        <f t="shared" ref="BK151:BK156" si="42">BK150+BJ151</f>
        <v>0.99731556847147507</v>
      </c>
      <c r="BU151" s="156">
        <v>131</v>
      </c>
      <c r="BV151" s="157" t="s">
        <v>1491</v>
      </c>
      <c r="BW151" s="157" t="s">
        <v>2421</v>
      </c>
      <c r="BX151" s="157" t="s">
        <v>2420</v>
      </c>
      <c r="BY151" s="162">
        <v>95</v>
      </c>
      <c r="BZ151" s="30">
        <f t="shared" si="41"/>
        <v>1.1089451013809285E-3</v>
      </c>
      <c r="CA151" s="30">
        <f t="shared" ref="CA151:CA189" si="43">CA150+BZ151</f>
        <v>0.97046704098427572</v>
      </c>
    </row>
    <row r="152" spans="1:79" ht="18.75" customHeight="1">
      <c r="A152" s="156">
        <v>134</v>
      </c>
      <c r="B152" s="157" t="s">
        <v>2218</v>
      </c>
      <c r="C152" s="157" t="s">
        <v>2398</v>
      </c>
      <c r="D152" s="157" t="s">
        <v>2397</v>
      </c>
      <c r="E152" s="162">
        <v>830</v>
      </c>
      <c r="F152" s="158">
        <f t="shared" si="38"/>
        <v>1.1568282834758927E-3</v>
      </c>
      <c r="G152" s="158">
        <f t="shared" si="39"/>
        <v>0.77217033529901191</v>
      </c>
      <c r="H152" s="11"/>
      <c r="I152" s="153"/>
      <c r="J152" s="153"/>
      <c r="K152" s="153"/>
      <c r="L152" s="153"/>
      <c r="M152" s="2"/>
      <c r="N152" s="21"/>
      <c r="O152" s="21"/>
      <c r="P152" s="4"/>
      <c r="Q152" s="11"/>
      <c r="R152" s="11"/>
      <c r="S152" s="11"/>
      <c r="T152" s="11"/>
      <c r="BE152" s="156">
        <v>132</v>
      </c>
      <c r="BF152" s="157" t="s">
        <v>1836</v>
      </c>
      <c r="BG152" s="157" t="s">
        <v>2412</v>
      </c>
      <c r="BH152" s="157" t="s">
        <v>1730</v>
      </c>
      <c r="BI152" s="162">
        <v>52</v>
      </c>
      <c r="BJ152" s="30">
        <f t="shared" si="40"/>
        <v>6.4032311689591053E-4</v>
      </c>
      <c r="BK152" s="30">
        <f t="shared" si="42"/>
        <v>0.99795589158837095</v>
      </c>
      <c r="BU152" s="156">
        <v>132</v>
      </c>
      <c r="BV152" s="157" t="s">
        <v>1961</v>
      </c>
      <c r="BW152" s="157" t="s">
        <v>1883</v>
      </c>
      <c r="BX152" s="157" t="s">
        <v>2420</v>
      </c>
      <c r="BY152" s="162">
        <v>93</v>
      </c>
      <c r="BZ152" s="30">
        <f t="shared" si="41"/>
        <v>1.0855988887202774E-3</v>
      </c>
      <c r="CA152" s="30">
        <f t="shared" si="43"/>
        <v>0.971552639872996</v>
      </c>
    </row>
    <row r="153" spans="1:79" ht="18.75" customHeight="1">
      <c r="A153" s="156">
        <v>132</v>
      </c>
      <c r="B153" s="157" t="s">
        <v>1946</v>
      </c>
      <c r="C153" s="157" t="s">
        <v>1882</v>
      </c>
      <c r="D153" s="157" t="s">
        <v>2420</v>
      </c>
      <c r="E153" s="162">
        <v>829</v>
      </c>
      <c r="F153" s="158">
        <f t="shared" si="38"/>
        <v>1.1554345144596566E-3</v>
      </c>
      <c r="G153" s="158">
        <f t="shared" si="39"/>
        <v>0.77332576981347156</v>
      </c>
      <c r="H153" s="11"/>
      <c r="I153" s="153"/>
      <c r="J153" s="153"/>
      <c r="K153" s="153"/>
      <c r="L153" s="153"/>
      <c r="M153" s="2"/>
      <c r="N153" s="21"/>
      <c r="O153" s="21"/>
      <c r="P153" s="4"/>
      <c r="Q153" s="11"/>
      <c r="R153" s="11"/>
      <c r="S153" s="11"/>
      <c r="T153" s="11"/>
      <c r="BE153" s="156">
        <v>133</v>
      </c>
      <c r="BF153" s="157" t="s">
        <v>2292</v>
      </c>
      <c r="BG153" s="157" t="s">
        <v>2415</v>
      </c>
      <c r="BH153" s="157" t="s">
        <v>1730</v>
      </c>
      <c r="BI153" s="162">
        <v>51</v>
      </c>
      <c r="BJ153" s="30">
        <f t="shared" si="40"/>
        <v>6.2800921080175844E-4</v>
      </c>
      <c r="BK153" s="30">
        <f t="shared" si="42"/>
        <v>0.9985839007991727</v>
      </c>
      <c r="BU153" s="156">
        <v>133</v>
      </c>
      <c r="BV153" s="157" t="s">
        <v>1669</v>
      </c>
      <c r="BW153" s="157" t="s">
        <v>1882</v>
      </c>
      <c r="BX153" s="157" t="s">
        <v>2420</v>
      </c>
      <c r="BY153" s="162">
        <v>91</v>
      </c>
      <c r="BZ153" s="30">
        <f t="shared" si="41"/>
        <v>1.0622526760596263E-3</v>
      </c>
      <c r="CA153" s="30">
        <f t="shared" si="43"/>
        <v>0.97261489254905564</v>
      </c>
    </row>
    <row r="154" spans="1:79" ht="18.75" customHeight="1">
      <c r="A154" s="156">
        <v>135</v>
      </c>
      <c r="B154" s="157" t="s">
        <v>1660</v>
      </c>
      <c r="C154" s="157" t="s">
        <v>2407</v>
      </c>
      <c r="D154" s="157" t="s">
        <v>1618</v>
      </c>
      <c r="E154" s="162">
        <v>825</v>
      </c>
      <c r="F154" s="158">
        <f t="shared" si="38"/>
        <v>1.1498594383947125E-3</v>
      </c>
      <c r="G154" s="158">
        <f t="shared" si="39"/>
        <v>0.7744756292518663</v>
      </c>
      <c r="H154" s="11"/>
      <c r="I154" s="153"/>
      <c r="J154" s="153"/>
      <c r="K154" s="153"/>
      <c r="L154" s="153"/>
      <c r="M154" s="2"/>
      <c r="N154" s="21"/>
      <c r="O154" s="21"/>
      <c r="P154" s="4"/>
      <c r="Q154" s="11"/>
      <c r="R154" s="11"/>
      <c r="S154" s="11"/>
      <c r="T154" s="11"/>
      <c r="BE154" s="156">
        <v>134</v>
      </c>
      <c r="BF154" s="157" t="s">
        <v>1833</v>
      </c>
      <c r="BG154" s="157" t="s">
        <v>1750</v>
      </c>
      <c r="BH154" s="157" t="s">
        <v>1730</v>
      </c>
      <c r="BI154" s="162">
        <v>46</v>
      </c>
      <c r="BJ154" s="30">
        <f t="shared" si="40"/>
        <v>5.6643968033099777E-4</v>
      </c>
      <c r="BK154" s="30">
        <f t="shared" si="42"/>
        <v>0.99915034047950368</v>
      </c>
      <c r="BU154" s="156">
        <v>134</v>
      </c>
      <c r="BV154" s="157" t="s">
        <v>2215</v>
      </c>
      <c r="BW154" s="157" t="s">
        <v>2424</v>
      </c>
      <c r="BX154" s="157" t="s">
        <v>2420</v>
      </c>
      <c r="BY154" s="162">
        <v>89</v>
      </c>
      <c r="BZ154" s="30">
        <f t="shared" si="41"/>
        <v>1.038906463398975E-3</v>
      </c>
      <c r="CA154" s="30">
        <f t="shared" si="43"/>
        <v>0.97365379901245463</v>
      </c>
    </row>
    <row r="155" spans="1:79" ht="18.75" customHeight="1">
      <c r="A155" s="156">
        <v>133</v>
      </c>
      <c r="B155" s="157" t="s">
        <v>1852</v>
      </c>
      <c r="C155" s="157" t="s">
        <v>2419</v>
      </c>
      <c r="D155" s="157" t="s">
        <v>2417</v>
      </c>
      <c r="E155" s="162">
        <v>821</v>
      </c>
      <c r="F155" s="158">
        <f t="shared" si="38"/>
        <v>1.1442843623297686E-3</v>
      </c>
      <c r="G155" s="158">
        <f t="shared" si="39"/>
        <v>0.77561991361419602</v>
      </c>
      <c r="H155" s="11"/>
      <c r="I155" s="153"/>
      <c r="J155" s="153"/>
      <c r="K155" s="153"/>
      <c r="L155" s="153"/>
      <c r="M155" s="2"/>
      <c r="N155" s="21"/>
      <c r="O155" s="21"/>
      <c r="P155" s="4"/>
      <c r="Q155" s="11"/>
      <c r="R155" s="11"/>
      <c r="S155" s="11"/>
      <c r="T155" s="11"/>
      <c r="BE155" s="156">
        <v>135</v>
      </c>
      <c r="BF155" s="157" t="s">
        <v>2155</v>
      </c>
      <c r="BG155" s="157" t="s">
        <v>1750</v>
      </c>
      <c r="BH155" s="157" t="s">
        <v>1730</v>
      </c>
      <c r="BI155" s="162">
        <v>36</v>
      </c>
      <c r="BJ155" s="30">
        <f t="shared" si="40"/>
        <v>4.4330061938947654E-4</v>
      </c>
      <c r="BK155" s="30">
        <f t="shared" si="42"/>
        <v>0.99959364109889315</v>
      </c>
      <c r="BU155" s="156">
        <v>135</v>
      </c>
      <c r="BV155" s="157" t="s">
        <v>2122</v>
      </c>
      <c r="BW155" s="157" t="s">
        <v>2424</v>
      </c>
      <c r="BX155" s="157" t="s">
        <v>2420</v>
      </c>
      <c r="BY155" s="162">
        <v>89</v>
      </c>
      <c r="BZ155" s="30">
        <f t="shared" si="41"/>
        <v>1.038906463398975E-3</v>
      </c>
      <c r="CA155" s="30">
        <f t="shared" si="43"/>
        <v>0.97469270547585363</v>
      </c>
    </row>
    <row r="156" spans="1:79" ht="18.75" customHeight="1">
      <c r="A156" s="156">
        <v>136</v>
      </c>
      <c r="B156" s="157" t="s">
        <v>2176</v>
      </c>
      <c r="C156" s="157" t="s">
        <v>2413</v>
      </c>
      <c r="D156" s="157" t="s">
        <v>1730</v>
      </c>
      <c r="E156" s="162">
        <v>817</v>
      </c>
      <c r="F156" s="158">
        <f t="shared" si="38"/>
        <v>1.1387092862648245E-3</v>
      </c>
      <c r="G156" s="158">
        <f t="shared" si="39"/>
        <v>0.77675862290046083</v>
      </c>
      <c r="H156" s="11"/>
      <c r="I156" s="153"/>
      <c r="J156" s="153"/>
      <c r="K156" s="153"/>
      <c r="L156" s="153"/>
      <c r="M156" s="2"/>
      <c r="N156" s="21"/>
      <c r="O156" s="21"/>
      <c r="P156" s="4"/>
      <c r="Q156" s="11"/>
      <c r="R156" s="11"/>
      <c r="S156" s="11"/>
      <c r="T156" s="11"/>
      <c r="BE156" s="156">
        <v>136</v>
      </c>
      <c r="BF156" s="157" t="s">
        <v>2298</v>
      </c>
      <c r="BG156" s="157" t="s">
        <v>2412</v>
      </c>
      <c r="BH156" s="157" t="s">
        <v>1730</v>
      </c>
      <c r="BI156" s="162">
        <v>33</v>
      </c>
      <c r="BJ156" s="30">
        <f t="shared" si="40"/>
        <v>4.0635890110702017E-4</v>
      </c>
      <c r="BK156" s="30">
        <f t="shared" si="42"/>
        <v>1.0000000000000002</v>
      </c>
      <c r="BU156" s="156">
        <v>136</v>
      </c>
      <c r="BV156" s="157" t="s">
        <v>1939</v>
      </c>
      <c r="BW156" s="157" t="s">
        <v>1888</v>
      </c>
      <c r="BX156" s="157" t="s">
        <v>2420</v>
      </c>
      <c r="BY156" s="162">
        <v>88</v>
      </c>
      <c r="BZ156" s="30">
        <f t="shared" si="41"/>
        <v>1.0272333570686496E-3</v>
      </c>
      <c r="CA156" s="30">
        <f t="shared" si="43"/>
        <v>0.9757199388329223</v>
      </c>
    </row>
    <row r="157" spans="1:79" ht="18.75" customHeight="1">
      <c r="A157" s="156">
        <v>137</v>
      </c>
      <c r="B157" s="157" t="s">
        <v>1879</v>
      </c>
      <c r="C157" s="157" t="s">
        <v>2418</v>
      </c>
      <c r="D157" s="157" t="s">
        <v>2417</v>
      </c>
      <c r="E157" s="162">
        <v>817</v>
      </c>
      <c r="F157" s="158">
        <f t="shared" si="38"/>
        <v>1.1387092862648245E-3</v>
      </c>
      <c r="G157" s="158">
        <f t="shared" si="39"/>
        <v>0.77789733218672563</v>
      </c>
      <c r="H157" s="11"/>
      <c r="I157" s="153"/>
      <c r="J157" s="153"/>
      <c r="K157" s="153"/>
      <c r="L157" s="153"/>
      <c r="M157" s="2"/>
      <c r="N157" s="21"/>
      <c r="O157" s="21"/>
      <c r="P157" s="4"/>
      <c r="Q157" s="11"/>
      <c r="R157" s="11"/>
      <c r="S157" s="11"/>
      <c r="T157" s="11"/>
      <c r="BE157" s="187" t="s">
        <v>911</v>
      </c>
      <c r="BF157" s="188"/>
      <c r="BG157" s="188"/>
      <c r="BH157" s="189"/>
      <c r="BI157" s="113">
        <f>SUM(BI21:BI156)</f>
        <v>81209</v>
      </c>
      <c r="BJ157" s="114">
        <f>SUM(BJ21:BJ156)</f>
        <v>1.0000000000000002</v>
      </c>
      <c r="BK157" s="106"/>
      <c r="BU157" s="156">
        <v>137</v>
      </c>
      <c r="BV157" s="157" t="s">
        <v>1935</v>
      </c>
      <c r="BW157" s="157" t="s">
        <v>2424</v>
      </c>
      <c r="BX157" s="157" t="s">
        <v>2420</v>
      </c>
      <c r="BY157" s="162">
        <v>87</v>
      </c>
      <c r="BZ157" s="30">
        <f t="shared" si="41"/>
        <v>1.015560250738324E-3</v>
      </c>
      <c r="CA157" s="30">
        <f t="shared" si="43"/>
        <v>0.97673549908366064</v>
      </c>
    </row>
    <row r="158" spans="1:79" ht="18.75" customHeight="1">
      <c r="A158" s="156">
        <v>138</v>
      </c>
      <c r="B158" s="157" t="s">
        <v>1795</v>
      </c>
      <c r="C158" s="157" t="s">
        <v>2413</v>
      </c>
      <c r="D158" s="157" t="s">
        <v>1730</v>
      </c>
      <c r="E158" s="162">
        <v>802</v>
      </c>
      <c r="F158" s="158">
        <f t="shared" si="38"/>
        <v>1.1178027510212842E-3</v>
      </c>
      <c r="G158" s="158">
        <f t="shared" si="39"/>
        <v>0.77901513493774688</v>
      </c>
      <c r="H158" s="11"/>
      <c r="I158" s="153"/>
      <c r="J158" s="153"/>
      <c r="K158" s="153"/>
      <c r="L158" s="153"/>
      <c r="M158" s="2"/>
      <c r="N158" s="21"/>
      <c r="O158" s="21"/>
      <c r="P158" s="4"/>
      <c r="Q158" s="11"/>
      <c r="R158" s="11"/>
      <c r="S158" s="11"/>
      <c r="T158" s="11"/>
      <c r="BU158" s="156">
        <v>138</v>
      </c>
      <c r="BV158" s="157" t="s">
        <v>2022</v>
      </c>
      <c r="BW158" s="157" t="s">
        <v>1888</v>
      </c>
      <c r="BX158" s="157" t="s">
        <v>2420</v>
      </c>
      <c r="BY158" s="162">
        <v>85</v>
      </c>
      <c r="BZ158" s="30">
        <f t="shared" si="41"/>
        <v>9.922140380776729E-4</v>
      </c>
      <c r="CA158" s="30">
        <f t="shared" si="43"/>
        <v>0.97772771312173834</v>
      </c>
    </row>
    <row r="159" spans="1:79" ht="18.75" customHeight="1">
      <c r="A159" s="156">
        <v>140</v>
      </c>
      <c r="B159" s="157" t="s">
        <v>2020</v>
      </c>
      <c r="C159" s="157" t="s">
        <v>2410</v>
      </c>
      <c r="D159" s="157" t="s">
        <v>2409</v>
      </c>
      <c r="E159" s="162">
        <v>802</v>
      </c>
      <c r="F159" s="158">
        <f t="shared" si="38"/>
        <v>1.1178027510212842E-3</v>
      </c>
      <c r="G159" s="158">
        <f t="shared" si="39"/>
        <v>0.78013293768876812</v>
      </c>
      <c r="H159" s="11"/>
      <c r="I159" s="153"/>
      <c r="J159" s="153"/>
      <c r="K159" s="153"/>
      <c r="L159" s="153"/>
      <c r="M159" s="2"/>
      <c r="N159" s="21"/>
      <c r="O159" s="21"/>
      <c r="P159" s="4"/>
      <c r="Q159" s="11"/>
      <c r="R159" s="11"/>
      <c r="S159" s="11"/>
      <c r="T159" s="11"/>
      <c r="BU159" s="156">
        <v>139</v>
      </c>
      <c r="BV159" s="157" t="s">
        <v>2118</v>
      </c>
      <c r="BW159" s="157" t="s">
        <v>2424</v>
      </c>
      <c r="BX159" s="157" t="s">
        <v>2420</v>
      </c>
      <c r="BY159" s="162">
        <v>83</v>
      </c>
      <c r="BZ159" s="30">
        <f t="shared" si="41"/>
        <v>9.6886782541702173E-4</v>
      </c>
      <c r="CA159" s="30">
        <f t="shared" si="43"/>
        <v>0.97869658094715539</v>
      </c>
    </row>
    <row r="160" spans="1:79" ht="18.75" customHeight="1">
      <c r="A160" s="156">
        <v>141</v>
      </c>
      <c r="B160" s="157" t="s">
        <v>1481</v>
      </c>
      <c r="C160" s="157" t="s">
        <v>2396</v>
      </c>
      <c r="D160" s="157" t="s">
        <v>2397</v>
      </c>
      <c r="E160" s="162">
        <v>801</v>
      </c>
      <c r="F160" s="158">
        <f t="shared" si="38"/>
        <v>1.1164089820050482E-3</v>
      </c>
      <c r="G160" s="158">
        <f t="shared" si="39"/>
        <v>0.78124934667077317</v>
      </c>
      <c r="H160" s="11"/>
      <c r="I160" s="153"/>
      <c r="J160" s="153"/>
      <c r="K160" s="153"/>
      <c r="L160" s="153"/>
      <c r="M160" s="2"/>
      <c r="N160" s="21"/>
      <c r="O160" s="21"/>
      <c r="P160" s="4"/>
      <c r="Q160" s="11"/>
      <c r="R160" s="11"/>
      <c r="S160" s="11"/>
      <c r="T160" s="11"/>
      <c r="BU160" s="156">
        <v>140</v>
      </c>
      <c r="BV160" s="157" t="s">
        <v>2070</v>
      </c>
      <c r="BW160" s="157" t="s">
        <v>2423</v>
      </c>
      <c r="BX160" s="157" t="s">
        <v>2420</v>
      </c>
      <c r="BY160" s="162">
        <v>83</v>
      </c>
      <c r="BZ160" s="30">
        <f t="shared" si="41"/>
        <v>9.6886782541702173E-4</v>
      </c>
      <c r="CA160" s="30">
        <f t="shared" si="43"/>
        <v>0.97966544877257244</v>
      </c>
    </row>
    <row r="161" spans="1:79" ht="18.75" customHeight="1">
      <c r="A161" s="156">
        <v>139</v>
      </c>
      <c r="B161" s="157" t="s">
        <v>1559</v>
      </c>
      <c r="C161" s="157" t="s">
        <v>1554</v>
      </c>
      <c r="D161" s="157" t="s">
        <v>1555</v>
      </c>
      <c r="E161" s="162">
        <v>801</v>
      </c>
      <c r="F161" s="158">
        <f t="shared" si="38"/>
        <v>1.1164089820050482E-3</v>
      </c>
      <c r="G161" s="158">
        <f t="shared" si="39"/>
        <v>0.78236575565277822</v>
      </c>
      <c r="H161" s="11"/>
      <c r="I161" s="153"/>
      <c r="J161" s="153"/>
      <c r="K161" s="153"/>
      <c r="L161" s="153"/>
      <c r="M161" s="2"/>
      <c r="N161" s="21"/>
      <c r="O161" s="21"/>
      <c r="P161" s="4"/>
      <c r="Q161" s="11"/>
      <c r="R161" s="11"/>
      <c r="S161" s="11"/>
      <c r="T161" s="11"/>
      <c r="BU161" s="156">
        <v>141</v>
      </c>
      <c r="BV161" s="157" t="s">
        <v>1968</v>
      </c>
      <c r="BW161" s="157" t="s">
        <v>1882</v>
      </c>
      <c r="BX161" s="157" t="s">
        <v>2420</v>
      </c>
      <c r="BY161" s="162">
        <v>82</v>
      </c>
      <c r="BZ161" s="30">
        <f t="shared" si="41"/>
        <v>9.5719471908669619E-4</v>
      </c>
      <c r="CA161" s="30">
        <f t="shared" si="43"/>
        <v>0.98062264349165917</v>
      </c>
    </row>
    <row r="162" spans="1:79" ht="18.75" customHeight="1">
      <c r="A162" s="156">
        <v>142</v>
      </c>
      <c r="B162" s="157" t="s">
        <v>1772</v>
      </c>
      <c r="C162" s="157" t="s">
        <v>1735</v>
      </c>
      <c r="D162" s="157" t="s">
        <v>1730</v>
      </c>
      <c r="E162" s="162">
        <v>789</v>
      </c>
      <c r="F162" s="158">
        <f t="shared" si="38"/>
        <v>1.099683753810216E-3</v>
      </c>
      <c r="G162" s="158">
        <f t="shared" si="39"/>
        <v>0.78346543940658842</v>
      </c>
      <c r="H162" s="11"/>
      <c r="I162" s="153"/>
      <c r="J162" s="153"/>
      <c r="K162" s="153"/>
      <c r="L162" s="153"/>
      <c r="M162" s="2"/>
      <c r="N162" s="21"/>
      <c r="O162" s="21"/>
      <c r="P162" s="4"/>
      <c r="Q162" s="11"/>
      <c r="R162" s="11"/>
      <c r="S162" s="11"/>
      <c r="T162" s="11"/>
      <c r="BU162" s="156">
        <v>142</v>
      </c>
      <c r="BV162" s="157" t="s">
        <v>1940</v>
      </c>
      <c r="BW162" s="157" t="s">
        <v>1888</v>
      </c>
      <c r="BX162" s="157" t="s">
        <v>2420</v>
      </c>
      <c r="BY162" s="162">
        <v>80</v>
      </c>
      <c r="BZ162" s="30">
        <f t="shared" si="41"/>
        <v>9.3384850642604501E-4</v>
      </c>
      <c r="CA162" s="30">
        <f t="shared" si="43"/>
        <v>0.98155649199808526</v>
      </c>
    </row>
    <row r="163" spans="1:79" ht="18.75" customHeight="1">
      <c r="A163" s="156">
        <v>143</v>
      </c>
      <c r="B163" s="157" t="s">
        <v>1971</v>
      </c>
      <c r="C163" s="157" t="s">
        <v>2422</v>
      </c>
      <c r="D163" s="157" t="s">
        <v>2420</v>
      </c>
      <c r="E163" s="162">
        <v>786</v>
      </c>
      <c r="F163" s="158">
        <f t="shared" si="38"/>
        <v>1.0955024467615079E-3</v>
      </c>
      <c r="G163" s="158">
        <f t="shared" si="39"/>
        <v>0.7845609418533499</v>
      </c>
      <c r="H163" s="11"/>
      <c r="I163" s="153"/>
      <c r="J163" s="153"/>
      <c r="K163" s="153"/>
      <c r="L163" s="153"/>
      <c r="M163" s="2"/>
      <c r="N163" s="21"/>
      <c r="O163" s="21"/>
      <c r="P163" s="4"/>
      <c r="Q163" s="11"/>
      <c r="R163" s="11"/>
      <c r="S163" s="11"/>
      <c r="T163" s="11"/>
      <c r="BU163" s="156">
        <v>143</v>
      </c>
      <c r="BV163" s="157" t="s">
        <v>2290</v>
      </c>
      <c r="BW163" s="157" t="s">
        <v>2421</v>
      </c>
      <c r="BX163" s="157" t="s">
        <v>2420</v>
      </c>
      <c r="BY163" s="162">
        <v>76</v>
      </c>
      <c r="BZ163" s="30">
        <f t="shared" si="41"/>
        <v>8.8715608110474277E-4</v>
      </c>
      <c r="CA163" s="30">
        <f t="shared" si="43"/>
        <v>0.98244364807919005</v>
      </c>
    </row>
    <row r="164" spans="1:79" ht="18.75" customHeight="1">
      <c r="A164" s="156">
        <v>144</v>
      </c>
      <c r="B164" s="157" t="s">
        <v>2028</v>
      </c>
      <c r="C164" s="157" t="s">
        <v>2410</v>
      </c>
      <c r="D164" s="157" t="s">
        <v>2409</v>
      </c>
      <c r="E164" s="162">
        <v>776</v>
      </c>
      <c r="F164" s="158">
        <f t="shared" si="38"/>
        <v>1.0815647565991478E-3</v>
      </c>
      <c r="G164" s="158">
        <f t="shared" si="39"/>
        <v>0.78564250660994905</v>
      </c>
      <c r="H164" s="91"/>
      <c r="I164" s="91"/>
      <c r="J164" s="91"/>
      <c r="K164" s="91"/>
      <c r="L164" s="91"/>
      <c r="O164" s="91"/>
      <c r="Q164" s="11"/>
      <c r="R164" s="11"/>
      <c r="S164" s="11"/>
      <c r="T164" s="11"/>
      <c r="BU164" s="156">
        <v>144</v>
      </c>
      <c r="BV164" s="157" t="s">
        <v>1895</v>
      </c>
      <c r="BW164" s="157" t="s">
        <v>1888</v>
      </c>
      <c r="BX164" s="157" t="s">
        <v>2420</v>
      </c>
      <c r="BY164" s="162">
        <v>74</v>
      </c>
      <c r="BZ164" s="30">
        <f t="shared" si="41"/>
        <v>8.638098684440917E-4</v>
      </c>
      <c r="CA164" s="30">
        <f t="shared" si="43"/>
        <v>0.98330745794763419</v>
      </c>
    </row>
    <row r="165" spans="1:79" ht="18.75" customHeight="1">
      <c r="A165" s="156">
        <v>149</v>
      </c>
      <c r="B165" s="157" t="s">
        <v>2266</v>
      </c>
      <c r="C165" s="157" t="s">
        <v>1621</v>
      </c>
      <c r="D165" s="157" t="s">
        <v>1618</v>
      </c>
      <c r="E165" s="162">
        <v>771</v>
      </c>
      <c r="F165" s="158">
        <f t="shared" si="38"/>
        <v>1.0745959115179677E-3</v>
      </c>
      <c r="G165" s="158">
        <f t="shared" si="39"/>
        <v>0.78671710252146698</v>
      </c>
      <c r="H165" s="91"/>
      <c r="I165" s="91"/>
      <c r="J165" s="91"/>
      <c r="K165" s="91"/>
      <c r="L165" s="91"/>
      <c r="O165" s="11"/>
      <c r="Q165" s="11"/>
      <c r="R165" s="11"/>
      <c r="S165" s="11"/>
      <c r="T165" s="11"/>
      <c r="BU165" s="156">
        <v>145</v>
      </c>
      <c r="BV165" s="157" t="s">
        <v>1904</v>
      </c>
      <c r="BW165" s="157" t="s">
        <v>1888</v>
      </c>
      <c r="BX165" s="157" t="s">
        <v>2420</v>
      </c>
      <c r="BY165" s="162">
        <v>74</v>
      </c>
      <c r="BZ165" s="30">
        <f t="shared" ref="BZ165:BZ189" si="44">BY165/$BY$190</f>
        <v>8.638098684440917E-4</v>
      </c>
      <c r="CA165" s="30">
        <f>CA164+BZ165</f>
        <v>0.98417126781607833</v>
      </c>
    </row>
    <row r="166" spans="1:79" ht="18.75" customHeight="1">
      <c r="A166" s="156">
        <v>146</v>
      </c>
      <c r="B166" s="157" t="s">
        <v>1909</v>
      </c>
      <c r="C166" s="157" t="s">
        <v>2423</v>
      </c>
      <c r="D166" s="157" t="s">
        <v>2420</v>
      </c>
      <c r="E166" s="162">
        <v>771</v>
      </c>
      <c r="F166" s="158">
        <f t="shared" si="38"/>
        <v>1.0745959115179677E-3</v>
      </c>
      <c r="G166" s="158">
        <f t="shared" si="39"/>
        <v>0.78779169843298491</v>
      </c>
      <c r="H166" s="11"/>
      <c r="I166" s="91"/>
      <c r="J166" s="91"/>
      <c r="K166" s="91"/>
      <c r="L166" s="91"/>
      <c r="O166" s="11"/>
      <c r="Q166" s="11"/>
      <c r="R166" s="11"/>
      <c r="S166" s="11"/>
      <c r="T166" s="11"/>
      <c r="BU166" s="156">
        <v>146</v>
      </c>
      <c r="BV166" s="157" t="s">
        <v>1908</v>
      </c>
      <c r="BW166" s="157" t="s">
        <v>2422</v>
      </c>
      <c r="BX166" s="157" t="s">
        <v>2420</v>
      </c>
      <c r="BY166" s="162">
        <v>74</v>
      </c>
      <c r="BZ166" s="30">
        <f t="shared" si="44"/>
        <v>8.638098684440917E-4</v>
      </c>
      <c r="CA166" s="30">
        <f t="shared" si="43"/>
        <v>0.98503507768452248</v>
      </c>
    </row>
    <row r="167" spans="1:79" ht="18.75" customHeight="1">
      <c r="A167" s="156">
        <v>148</v>
      </c>
      <c r="B167" s="157" t="s">
        <v>1761</v>
      </c>
      <c r="C167" s="157" t="s">
        <v>1745</v>
      </c>
      <c r="D167" s="157" t="s">
        <v>1730</v>
      </c>
      <c r="E167" s="162">
        <v>765</v>
      </c>
      <c r="F167" s="158">
        <f t="shared" si="38"/>
        <v>1.0662332974205517E-3</v>
      </c>
      <c r="G167" s="158">
        <f t="shared" si="39"/>
        <v>0.78885793173040542</v>
      </c>
      <c r="H167" s="11"/>
      <c r="I167" s="91"/>
      <c r="J167" s="91"/>
      <c r="K167" s="91"/>
      <c r="L167" s="91"/>
      <c r="O167" s="11"/>
      <c r="Q167" s="11"/>
      <c r="R167" s="11"/>
      <c r="S167" s="11"/>
      <c r="T167" s="11"/>
      <c r="BU167" s="156">
        <v>147</v>
      </c>
      <c r="BV167" s="157" t="s">
        <v>1931</v>
      </c>
      <c r="BW167" s="157" t="s">
        <v>1885</v>
      </c>
      <c r="BX167" s="157" t="s">
        <v>2420</v>
      </c>
      <c r="BY167" s="162">
        <v>73</v>
      </c>
      <c r="BZ167" s="30">
        <f t="shared" si="44"/>
        <v>8.5213676211376606E-4</v>
      </c>
      <c r="CA167" s="30">
        <f t="shared" si="43"/>
        <v>0.9858872144466363</v>
      </c>
    </row>
    <row r="168" spans="1:79" ht="18.75" customHeight="1">
      <c r="A168" s="156">
        <v>147</v>
      </c>
      <c r="B168" s="157" t="s">
        <v>2026</v>
      </c>
      <c r="C168" s="157" t="s">
        <v>2401</v>
      </c>
      <c r="D168" s="157" t="s">
        <v>2409</v>
      </c>
      <c r="E168" s="162">
        <v>765</v>
      </c>
      <c r="F168" s="158">
        <f t="shared" si="38"/>
        <v>1.0662332974205517E-3</v>
      </c>
      <c r="G168" s="158">
        <f t="shared" si="39"/>
        <v>0.78992416502782592</v>
      </c>
      <c r="H168" s="11"/>
      <c r="I168" s="91"/>
      <c r="J168" s="91"/>
      <c r="K168" s="91"/>
      <c r="L168" s="91"/>
      <c r="O168" s="11"/>
      <c r="Q168" s="11"/>
      <c r="R168" s="11"/>
      <c r="S168" s="11"/>
      <c r="T168" s="11"/>
      <c r="BU168" s="156">
        <v>148</v>
      </c>
      <c r="BV168" s="157" t="s">
        <v>1979</v>
      </c>
      <c r="BW168" s="157" t="s">
        <v>2425</v>
      </c>
      <c r="BX168" s="157" t="s">
        <v>2420</v>
      </c>
      <c r="BY168" s="162">
        <v>70</v>
      </c>
      <c r="BZ168" s="30">
        <f t="shared" si="44"/>
        <v>8.1711744312278946E-4</v>
      </c>
      <c r="CA168" s="30">
        <f t="shared" si="43"/>
        <v>0.98670433188975903</v>
      </c>
    </row>
    <row r="169" spans="1:79" ht="18.75" customHeight="1">
      <c r="A169" s="156">
        <v>145</v>
      </c>
      <c r="B169" s="157" t="s">
        <v>2239</v>
      </c>
      <c r="C169" s="157" t="s">
        <v>2412</v>
      </c>
      <c r="D169" s="157" t="s">
        <v>1730</v>
      </c>
      <c r="E169" s="162">
        <v>765</v>
      </c>
      <c r="F169" s="158">
        <f t="shared" si="38"/>
        <v>1.0662332974205517E-3</v>
      </c>
      <c r="G169" s="158">
        <f t="shared" si="39"/>
        <v>0.79099039832524642</v>
      </c>
      <c r="H169" s="11"/>
      <c r="I169" s="91"/>
      <c r="J169" s="91"/>
      <c r="K169" s="91"/>
      <c r="L169" s="91"/>
      <c r="O169" s="11"/>
      <c r="Q169" s="11"/>
      <c r="R169" s="11"/>
      <c r="S169" s="11"/>
      <c r="T169" s="11"/>
      <c r="BU169" s="156">
        <v>149</v>
      </c>
      <c r="BV169" s="157" t="s">
        <v>1933</v>
      </c>
      <c r="BW169" s="157" t="s">
        <v>1888</v>
      </c>
      <c r="BX169" s="157" t="s">
        <v>2420</v>
      </c>
      <c r="BY169" s="162">
        <v>68</v>
      </c>
      <c r="BZ169" s="30">
        <f t="shared" si="44"/>
        <v>7.9377123046213828E-4</v>
      </c>
      <c r="CA169" s="30">
        <f t="shared" si="43"/>
        <v>0.98749810312022113</v>
      </c>
    </row>
    <row r="170" spans="1:79" ht="18.75" customHeight="1">
      <c r="A170" s="156">
        <v>152</v>
      </c>
      <c r="B170" s="157" t="s">
        <v>2228</v>
      </c>
      <c r="C170" s="157" t="s">
        <v>1745</v>
      </c>
      <c r="D170" s="157" t="s">
        <v>1730</v>
      </c>
      <c r="E170" s="162">
        <v>748</v>
      </c>
      <c r="F170" s="158">
        <f t="shared" si="38"/>
        <v>1.0425392241445394E-3</v>
      </c>
      <c r="G170" s="158">
        <f t="shared" si="39"/>
        <v>0.79203293754939097</v>
      </c>
      <c r="H170" s="11"/>
      <c r="I170" s="91"/>
      <c r="J170" s="91"/>
      <c r="K170" s="91"/>
      <c r="L170" s="91"/>
      <c r="O170" s="11"/>
      <c r="Q170" s="11"/>
      <c r="R170" s="11"/>
      <c r="S170" s="11"/>
      <c r="T170" s="11"/>
      <c r="BU170" s="156">
        <v>150</v>
      </c>
      <c r="BV170" s="157" t="s">
        <v>2142</v>
      </c>
      <c r="BW170" s="157" t="s">
        <v>1885</v>
      </c>
      <c r="BX170" s="157" t="s">
        <v>2420</v>
      </c>
      <c r="BY170" s="162">
        <v>68</v>
      </c>
      <c r="BZ170" s="30">
        <f t="shared" si="44"/>
        <v>7.9377123046213828E-4</v>
      </c>
      <c r="CA170" s="30">
        <f t="shared" si="43"/>
        <v>0.98829187435068322</v>
      </c>
    </row>
    <row r="171" spans="1:79" ht="18.75" customHeight="1">
      <c r="A171" s="156">
        <v>151</v>
      </c>
      <c r="B171" s="157" t="s">
        <v>1811</v>
      </c>
      <c r="C171" s="157" t="s">
        <v>2399</v>
      </c>
      <c r="D171" s="157" t="s">
        <v>2397</v>
      </c>
      <c r="E171" s="162">
        <v>745</v>
      </c>
      <c r="F171" s="158">
        <f t="shared" si="38"/>
        <v>1.0383579170958313E-3</v>
      </c>
      <c r="G171" s="158">
        <f t="shared" si="39"/>
        <v>0.7930712954664868</v>
      </c>
      <c r="H171" s="11"/>
      <c r="I171" s="91"/>
      <c r="J171" s="91"/>
      <c r="K171" s="91"/>
      <c r="L171" s="91"/>
      <c r="O171" s="11"/>
      <c r="Q171" s="11"/>
      <c r="R171" s="11"/>
      <c r="S171" s="11"/>
      <c r="T171" s="11"/>
      <c r="BU171" s="156">
        <v>151</v>
      </c>
      <c r="BV171" s="157" t="s">
        <v>1945</v>
      </c>
      <c r="BW171" s="157" t="s">
        <v>2425</v>
      </c>
      <c r="BX171" s="157" t="s">
        <v>2420</v>
      </c>
      <c r="BY171" s="162">
        <v>65</v>
      </c>
      <c r="BZ171" s="30">
        <f t="shared" si="44"/>
        <v>7.5875191147116157E-4</v>
      </c>
      <c r="CA171" s="30">
        <f t="shared" si="43"/>
        <v>0.98905062626215434</v>
      </c>
    </row>
    <row r="172" spans="1:79" ht="18.75" customHeight="1">
      <c r="A172" s="156">
        <v>150</v>
      </c>
      <c r="B172" s="157" t="s">
        <v>1985</v>
      </c>
      <c r="C172" s="157" t="s">
        <v>1594</v>
      </c>
      <c r="D172" s="157" t="s">
        <v>1555</v>
      </c>
      <c r="E172" s="162">
        <v>738</v>
      </c>
      <c r="F172" s="158">
        <f t="shared" si="38"/>
        <v>1.0286015339821793E-3</v>
      </c>
      <c r="G172" s="158">
        <f t="shared" si="39"/>
        <v>0.79409989700046901</v>
      </c>
      <c r="H172" s="11"/>
      <c r="I172" s="91"/>
      <c r="J172" s="91"/>
      <c r="K172" s="91"/>
      <c r="L172" s="91"/>
      <c r="O172" s="11"/>
      <c r="Q172" s="11"/>
      <c r="R172" s="11"/>
      <c r="S172" s="11"/>
      <c r="T172" s="11"/>
      <c r="BU172" s="156">
        <v>152</v>
      </c>
      <c r="BV172" s="157" t="s">
        <v>1964</v>
      </c>
      <c r="BW172" s="157" t="s">
        <v>1882</v>
      </c>
      <c r="BX172" s="157" t="s">
        <v>2420</v>
      </c>
      <c r="BY172" s="162">
        <v>65</v>
      </c>
      <c r="BZ172" s="30">
        <f t="shared" si="44"/>
        <v>7.5875191147116157E-4</v>
      </c>
      <c r="CA172" s="30">
        <f t="shared" si="43"/>
        <v>0.98980937817362546</v>
      </c>
    </row>
    <row r="173" spans="1:79" ht="18.75" customHeight="1">
      <c r="A173" s="156">
        <v>153</v>
      </c>
      <c r="B173" s="157" t="s">
        <v>2111</v>
      </c>
      <c r="C173" s="157" t="s">
        <v>2408</v>
      </c>
      <c r="D173" s="157" t="s">
        <v>2409</v>
      </c>
      <c r="E173" s="162">
        <v>736</v>
      </c>
      <c r="F173" s="158">
        <f t="shared" si="38"/>
        <v>1.0258139959497072E-3</v>
      </c>
      <c r="G173" s="158">
        <f t="shared" si="39"/>
        <v>0.79512571099641871</v>
      </c>
      <c r="H173" s="11"/>
      <c r="I173" s="91"/>
      <c r="J173" s="91"/>
      <c r="K173" s="91"/>
      <c r="L173" s="91"/>
      <c r="O173" s="11"/>
      <c r="Q173" s="11"/>
      <c r="R173" s="11"/>
      <c r="S173" s="11"/>
      <c r="T173" s="11"/>
      <c r="BU173" s="156">
        <v>153</v>
      </c>
      <c r="BV173" s="157" t="s">
        <v>1936</v>
      </c>
      <c r="BW173" s="157" t="s">
        <v>2425</v>
      </c>
      <c r="BX173" s="157" t="s">
        <v>2420</v>
      </c>
      <c r="BY173" s="162">
        <v>64</v>
      </c>
      <c r="BZ173" s="30">
        <f t="shared" si="44"/>
        <v>7.4707880514083603E-4</v>
      </c>
      <c r="CA173" s="30">
        <f t="shared" si="43"/>
        <v>0.99055645697876626</v>
      </c>
    </row>
    <row r="174" spans="1:79" ht="18.75" customHeight="1">
      <c r="A174" s="156">
        <v>156</v>
      </c>
      <c r="B174" s="157" t="s">
        <v>1996</v>
      </c>
      <c r="C174" s="157" t="s">
        <v>1736</v>
      </c>
      <c r="D174" s="157" t="s">
        <v>2397</v>
      </c>
      <c r="E174" s="162">
        <v>715</v>
      </c>
      <c r="F174" s="158">
        <f t="shared" si="38"/>
        <v>9.9654484660875102E-4</v>
      </c>
      <c r="G174" s="158">
        <f t="shared" si="39"/>
        <v>0.79612225584302743</v>
      </c>
      <c r="H174" s="11"/>
      <c r="I174" s="91"/>
      <c r="J174" s="91"/>
      <c r="K174" s="91"/>
      <c r="L174" s="91"/>
      <c r="O174" s="11"/>
      <c r="Q174" s="11"/>
      <c r="R174" s="11"/>
      <c r="S174" s="11"/>
      <c r="T174" s="11"/>
      <c r="BU174" s="156">
        <v>154</v>
      </c>
      <c r="BV174" s="157" t="s">
        <v>1938</v>
      </c>
      <c r="BW174" s="157" t="s">
        <v>1888</v>
      </c>
      <c r="BX174" s="157" t="s">
        <v>2420</v>
      </c>
      <c r="BY174" s="162">
        <v>64</v>
      </c>
      <c r="BZ174" s="30">
        <f t="shared" si="44"/>
        <v>7.4707880514083603E-4</v>
      </c>
      <c r="CA174" s="30">
        <f t="shared" si="43"/>
        <v>0.99130353578390706</v>
      </c>
    </row>
    <row r="175" spans="1:79" ht="18.75" customHeight="1">
      <c r="A175" s="156">
        <v>154</v>
      </c>
      <c r="B175" s="157" t="s">
        <v>1609</v>
      </c>
      <c r="C175" s="157" t="s">
        <v>2403</v>
      </c>
      <c r="D175" s="157" t="s">
        <v>1607</v>
      </c>
      <c r="E175" s="162">
        <v>713</v>
      </c>
      <c r="F175" s="158">
        <f t="shared" si="38"/>
        <v>9.9375730857627896E-4</v>
      </c>
      <c r="G175" s="158">
        <f t="shared" si="39"/>
        <v>0.79711601315160374</v>
      </c>
      <c r="H175" s="11"/>
      <c r="I175" s="91"/>
      <c r="J175" s="91"/>
      <c r="K175" s="91"/>
      <c r="L175" s="91"/>
      <c r="O175" s="11"/>
      <c r="Q175" s="11"/>
      <c r="R175" s="11"/>
      <c r="S175" s="11"/>
      <c r="T175" s="11"/>
      <c r="BU175" s="156">
        <v>155</v>
      </c>
      <c r="BV175" s="157" t="s">
        <v>1910</v>
      </c>
      <c r="BW175" s="157" t="s">
        <v>1883</v>
      </c>
      <c r="BX175" s="157" t="s">
        <v>2420</v>
      </c>
      <c r="BY175" s="162">
        <v>62</v>
      </c>
      <c r="BZ175" s="30">
        <f t="shared" si="44"/>
        <v>7.2373259248018486E-4</v>
      </c>
      <c r="CA175" s="30">
        <f t="shared" si="43"/>
        <v>0.99202726837638722</v>
      </c>
    </row>
    <row r="176" spans="1:79" ht="18.75" customHeight="1">
      <c r="A176" s="156">
        <v>155</v>
      </c>
      <c r="B176" s="157" t="s">
        <v>2006</v>
      </c>
      <c r="C176" s="157" t="s">
        <v>2416</v>
      </c>
      <c r="D176" s="157" t="s">
        <v>2417</v>
      </c>
      <c r="E176" s="162">
        <v>711</v>
      </c>
      <c r="F176" s="158">
        <f t="shared" si="38"/>
        <v>9.9096977054380689E-4</v>
      </c>
      <c r="G176" s="158">
        <f t="shared" si="39"/>
        <v>0.79810698292214755</v>
      </c>
      <c r="H176" s="11"/>
      <c r="I176" s="91"/>
      <c r="J176" s="91"/>
      <c r="K176" s="91"/>
      <c r="L176" s="91"/>
      <c r="O176" s="11"/>
      <c r="Q176" s="11"/>
      <c r="R176" s="11"/>
      <c r="S176" s="11"/>
      <c r="T176" s="11"/>
      <c r="BU176" s="156">
        <v>156</v>
      </c>
      <c r="BV176" s="157" t="s">
        <v>2104</v>
      </c>
      <c r="BW176" s="157" t="s">
        <v>2422</v>
      </c>
      <c r="BX176" s="157" t="s">
        <v>2420</v>
      </c>
      <c r="BY176" s="162">
        <v>62</v>
      </c>
      <c r="BZ176" s="30">
        <f t="shared" si="44"/>
        <v>7.2373259248018486E-4</v>
      </c>
      <c r="CA176" s="30">
        <f t="shared" si="43"/>
        <v>0.99275100096886737</v>
      </c>
    </row>
    <row r="177" spans="1:79" ht="18.75" customHeight="1">
      <c r="A177" s="156">
        <v>157</v>
      </c>
      <c r="B177" s="157" t="s">
        <v>1585</v>
      </c>
      <c r="C177" s="157" t="s">
        <v>2402</v>
      </c>
      <c r="D177" s="157" t="s">
        <v>1555</v>
      </c>
      <c r="E177" s="162">
        <v>709</v>
      </c>
      <c r="F177" s="158">
        <f t="shared" si="38"/>
        <v>9.8818223251133483E-4</v>
      </c>
      <c r="G177" s="158">
        <f t="shared" si="39"/>
        <v>0.79909516515465884</v>
      </c>
      <c r="H177" s="11"/>
      <c r="I177" s="91"/>
      <c r="J177" s="91"/>
      <c r="K177" s="91"/>
      <c r="L177" s="91"/>
      <c r="O177" s="11"/>
      <c r="Q177" s="11"/>
      <c r="R177" s="11"/>
      <c r="S177" s="11"/>
      <c r="T177" s="11"/>
      <c r="BU177" s="156">
        <v>157</v>
      </c>
      <c r="BV177" s="157" t="s">
        <v>2086</v>
      </c>
      <c r="BW177" s="157" t="s">
        <v>2422</v>
      </c>
      <c r="BX177" s="157" t="s">
        <v>2420</v>
      </c>
      <c r="BY177" s="162">
        <v>61</v>
      </c>
      <c r="BZ177" s="30">
        <f t="shared" si="44"/>
        <v>7.1205948614985932E-4</v>
      </c>
      <c r="CA177" s="30">
        <f t="shared" si="43"/>
        <v>0.9934630604550172</v>
      </c>
    </row>
    <row r="178" spans="1:79" ht="18.75" customHeight="1">
      <c r="A178" s="156">
        <v>159</v>
      </c>
      <c r="B178" s="157" t="s">
        <v>1595</v>
      </c>
      <c r="C178" s="157" t="s">
        <v>1594</v>
      </c>
      <c r="D178" s="157" t="s">
        <v>1555</v>
      </c>
      <c r="E178" s="162">
        <v>699</v>
      </c>
      <c r="F178" s="158">
        <f t="shared" si="38"/>
        <v>9.7424454234897463E-4</v>
      </c>
      <c r="G178" s="158">
        <f t="shared" si="39"/>
        <v>0.80006940969700779</v>
      </c>
      <c r="H178" s="11"/>
      <c r="I178" s="91"/>
      <c r="J178" s="91"/>
      <c r="K178" s="91"/>
      <c r="L178" s="91"/>
      <c r="O178" s="11"/>
      <c r="Q178" s="11"/>
      <c r="R178" s="11"/>
      <c r="S178" s="11"/>
      <c r="T178" s="11"/>
      <c r="BU178" s="156">
        <v>158</v>
      </c>
      <c r="BV178" s="157" t="s">
        <v>1957</v>
      </c>
      <c r="BW178" s="157" t="s">
        <v>1882</v>
      </c>
      <c r="BX178" s="157" t="s">
        <v>2420</v>
      </c>
      <c r="BY178" s="162">
        <v>60</v>
      </c>
      <c r="BZ178" s="30">
        <f t="shared" si="44"/>
        <v>7.0038637981953379E-4</v>
      </c>
      <c r="CA178" s="30">
        <f t="shared" si="43"/>
        <v>0.99416344683483671</v>
      </c>
    </row>
    <row r="179" spans="1:79" ht="18.75" customHeight="1">
      <c r="A179" s="156">
        <v>158</v>
      </c>
      <c r="B179" s="157" t="s">
        <v>1699</v>
      </c>
      <c r="C179" s="157" t="s">
        <v>2408</v>
      </c>
      <c r="D179" s="157" t="s">
        <v>2409</v>
      </c>
      <c r="E179" s="162">
        <v>693</v>
      </c>
      <c r="F179" s="158">
        <f t="shared" si="38"/>
        <v>9.6588192825155855E-4</v>
      </c>
      <c r="G179" s="158">
        <f t="shared" si="39"/>
        <v>0.80103529162525933</v>
      </c>
      <c r="H179" s="11"/>
      <c r="I179" s="91"/>
      <c r="J179" s="91"/>
      <c r="K179" s="91"/>
      <c r="L179" s="91"/>
      <c r="O179" s="11"/>
      <c r="Q179" s="11"/>
      <c r="R179" s="11"/>
      <c r="S179" s="11"/>
      <c r="T179" s="11"/>
      <c r="BU179" s="156">
        <v>159</v>
      </c>
      <c r="BV179" s="157" t="s">
        <v>1887</v>
      </c>
      <c r="BW179" s="157" t="s">
        <v>1888</v>
      </c>
      <c r="BX179" s="157" t="s">
        <v>2420</v>
      </c>
      <c r="BY179" s="162">
        <v>58</v>
      </c>
      <c r="BZ179" s="30">
        <f t="shared" si="44"/>
        <v>6.7704016715888261E-4</v>
      </c>
      <c r="CA179" s="30">
        <f t="shared" si="43"/>
        <v>0.99484048700199557</v>
      </c>
    </row>
    <row r="180" spans="1:79" ht="18.75" customHeight="1">
      <c r="A180" s="156">
        <v>160</v>
      </c>
      <c r="B180" s="157" t="s">
        <v>1568</v>
      </c>
      <c r="C180" s="157" t="s">
        <v>2400</v>
      </c>
      <c r="D180" s="157" t="s">
        <v>1555</v>
      </c>
      <c r="E180" s="162">
        <v>682</v>
      </c>
      <c r="F180" s="158">
        <f t="shared" si="38"/>
        <v>9.5055046907296242E-4</v>
      </c>
      <c r="G180" s="158">
        <f t="shared" si="39"/>
        <v>0.80198584209433232</v>
      </c>
      <c r="H180" s="11"/>
      <c r="I180" s="91"/>
      <c r="J180" s="91"/>
      <c r="K180" s="91"/>
      <c r="L180" s="91"/>
      <c r="O180" s="11"/>
      <c r="Q180" s="11"/>
      <c r="R180" s="11"/>
      <c r="S180" s="11"/>
      <c r="T180" s="11"/>
      <c r="BU180" s="156">
        <v>160</v>
      </c>
      <c r="BV180" s="157" t="s">
        <v>2031</v>
      </c>
      <c r="BW180" s="157" t="s">
        <v>2425</v>
      </c>
      <c r="BX180" s="157" t="s">
        <v>2420</v>
      </c>
      <c r="BY180" s="162">
        <v>50</v>
      </c>
      <c r="BZ180" s="30">
        <f t="shared" si="44"/>
        <v>5.8365531651627812E-4</v>
      </c>
      <c r="CA180" s="30">
        <f t="shared" si="43"/>
        <v>0.99542414231851184</v>
      </c>
    </row>
    <row r="181" spans="1:79" ht="18.75" customHeight="1">
      <c r="A181" s="156">
        <v>164</v>
      </c>
      <c r="B181" s="157" t="s">
        <v>1683</v>
      </c>
      <c r="C181" s="157" t="s">
        <v>2408</v>
      </c>
      <c r="D181" s="157" t="s">
        <v>2409</v>
      </c>
      <c r="E181" s="162">
        <v>680</v>
      </c>
      <c r="F181" s="158">
        <f t="shared" si="38"/>
        <v>9.4776293104049036E-4</v>
      </c>
      <c r="G181" s="158">
        <f t="shared" si="39"/>
        <v>0.80293360502537281</v>
      </c>
      <c r="H181" s="11"/>
      <c r="I181" s="91"/>
      <c r="J181" s="91"/>
      <c r="K181" s="91"/>
      <c r="L181" s="91"/>
      <c r="O181" s="11"/>
      <c r="Q181" s="11"/>
      <c r="R181" s="11"/>
      <c r="S181" s="11"/>
      <c r="T181" s="11"/>
      <c r="BU181" s="156">
        <v>161</v>
      </c>
      <c r="BV181" s="157" t="s">
        <v>2173</v>
      </c>
      <c r="BW181" s="157" t="s">
        <v>1885</v>
      </c>
      <c r="BX181" s="157" t="s">
        <v>2420</v>
      </c>
      <c r="BY181" s="162">
        <v>50</v>
      </c>
      <c r="BZ181" s="30">
        <f t="shared" si="44"/>
        <v>5.8365531651627812E-4</v>
      </c>
      <c r="CA181" s="30">
        <f t="shared" si="43"/>
        <v>0.99600779763502811</v>
      </c>
    </row>
    <row r="182" spans="1:79" ht="18.75" customHeight="1">
      <c r="A182" s="156">
        <v>161</v>
      </c>
      <c r="B182" s="157" t="s">
        <v>2169</v>
      </c>
      <c r="C182" s="157" t="s">
        <v>1621</v>
      </c>
      <c r="D182" s="157" t="s">
        <v>1618</v>
      </c>
      <c r="E182" s="162">
        <v>679</v>
      </c>
      <c r="F182" s="158">
        <f t="shared" si="38"/>
        <v>9.4636916202425433E-4</v>
      </c>
      <c r="G182" s="158">
        <f t="shared" si="39"/>
        <v>0.80387997418739709</v>
      </c>
      <c r="H182" s="11"/>
      <c r="I182" s="91"/>
      <c r="J182" s="91"/>
      <c r="K182" s="91"/>
      <c r="L182" s="91"/>
      <c r="O182" s="11"/>
      <c r="Q182" s="11"/>
      <c r="R182" s="11"/>
      <c r="S182" s="11"/>
      <c r="T182" s="11"/>
      <c r="BU182" s="156">
        <v>162</v>
      </c>
      <c r="BV182" s="157" t="s">
        <v>1965</v>
      </c>
      <c r="BW182" s="157" t="s">
        <v>1888</v>
      </c>
      <c r="BX182" s="157" t="s">
        <v>2420</v>
      </c>
      <c r="BY182" s="162">
        <v>49</v>
      </c>
      <c r="BZ182" s="30">
        <f t="shared" si="44"/>
        <v>5.7198221018595259E-4</v>
      </c>
      <c r="CA182" s="30">
        <f t="shared" si="43"/>
        <v>0.99657977984521406</v>
      </c>
    </row>
    <row r="183" spans="1:79" ht="18.75" customHeight="1">
      <c r="A183" s="156">
        <v>163</v>
      </c>
      <c r="B183" s="157" t="s">
        <v>2308</v>
      </c>
      <c r="C183" s="157" t="s">
        <v>1745</v>
      </c>
      <c r="D183" s="157" t="s">
        <v>1730</v>
      </c>
      <c r="E183" s="162">
        <v>673</v>
      </c>
      <c r="F183" s="158">
        <f t="shared" si="38"/>
        <v>9.3800654792683825E-4</v>
      </c>
      <c r="G183" s="158">
        <f t="shared" si="39"/>
        <v>0.80481798073532396</v>
      </c>
      <c r="H183" s="11"/>
      <c r="I183" s="91"/>
      <c r="J183" s="91"/>
      <c r="K183" s="91"/>
      <c r="L183" s="91"/>
      <c r="O183" s="11"/>
      <c r="Q183" s="11"/>
      <c r="R183" s="11"/>
      <c r="S183" s="11"/>
      <c r="T183" s="11"/>
      <c r="BU183" s="156">
        <v>163</v>
      </c>
      <c r="BV183" s="157" t="s">
        <v>1951</v>
      </c>
      <c r="BW183" s="157" t="s">
        <v>2422</v>
      </c>
      <c r="BX183" s="157" t="s">
        <v>2420</v>
      </c>
      <c r="BY183" s="162">
        <v>48</v>
      </c>
      <c r="BZ183" s="30">
        <f t="shared" si="44"/>
        <v>5.6030910385562705E-4</v>
      </c>
      <c r="CA183" s="30">
        <f t="shared" si="43"/>
        <v>0.99714008894906969</v>
      </c>
    </row>
    <row r="184" spans="1:79" ht="18.75" customHeight="1">
      <c r="A184" s="156">
        <v>162</v>
      </c>
      <c r="B184" s="157" t="s">
        <v>1700</v>
      </c>
      <c r="C184" s="157" t="s">
        <v>2391</v>
      </c>
      <c r="D184" s="157" t="s">
        <v>1555</v>
      </c>
      <c r="E184" s="162">
        <v>672</v>
      </c>
      <c r="F184" s="158">
        <f t="shared" si="38"/>
        <v>9.3661277891060222E-4</v>
      </c>
      <c r="G184" s="158">
        <f t="shared" si="39"/>
        <v>0.80575459351423451</v>
      </c>
      <c r="H184" s="11"/>
      <c r="I184" s="91"/>
      <c r="J184" s="91"/>
      <c r="K184" s="91"/>
      <c r="L184" s="91"/>
      <c r="O184" s="11"/>
      <c r="Q184" s="11"/>
      <c r="R184" s="11"/>
      <c r="S184" s="11"/>
      <c r="T184" s="11"/>
      <c r="W184" s="21"/>
      <c r="BU184" s="156">
        <v>164</v>
      </c>
      <c r="BV184" s="157" t="s">
        <v>1974</v>
      </c>
      <c r="BW184" s="157" t="s">
        <v>2423</v>
      </c>
      <c r="BX184" s="157" t="s">
        <v>2420</v>
      </c>
      <c r="BY184" s="162">
        <v>48</v>
      </c>
      <c r="BZ184" s="30">
        <f t="shared" si="44"/>
        <v>5.6030910385562705E-4</v>
      </c>
      <c r="CA184" s="30">
        <f t="shared" si="43"/>
        <v>0.99770039805292532</v>
      </c>
    </row>
    <row r="185" spans="1:79" ht="18.75" customHeight="1">
      <c r="A185" s="156">
        <v>167</v>
      </c>
      <c r="B185" s="157" t="s">
        <v>1817</v>
      </c>
      <c r="C185" s="157" t="s">
        <v>2413</v>
      </c>
      <c r="D185" s="157" t="s">
        <v>1730</v>
      </c>
      <c r="E185" s="162">
        <v>669</v>
      </c>
      <c r="F185" s="158">
        <f t="shared" si="38"/>
        <v>9.3243147186189423E-4</v>
      </c>
      <c r="G185" s="158">
        <f t="shared" si="39"/>
        <v>0.80668702498609646</v>
      </c>
      <c r="H185" s="11"/>
      <c r="I185" s="91"/>
      <c r="J185" s="91"/>
      <c r="K185" s="91"/>
      <c r="L185" s="91"/>
      <c r="O185" s="11"/>
      <c r="Q185" s="11"/>
      <c r="R185" s="11"/>
      <c r="S185" s="11"/>
      <c r="T185" s="11"/>
      <c r="W185" s="25"/>
      <c r="BU185" s="156">
        <v>165</v>
      </c>
      <c r="BV185" s="157" t="s">
        <v>2153</v>
      </c>
      <c r="BW185" s="157" t="s">
        <v>2424</v>
      </c>
      <c r="BX185" s="157" t="s">
        <v>2420</v>
      </c>
      <c r="BY185" s="162">
        <v>46</v>
      </c>
      <c r="BZ185" s="30">
        <f t="shared" si="44"/>
        <v>5.3696289119497588E-4</v>
      </c>
      <c r="CA185" s="30">
        <f t="shared" si="43"/>
        <v>0.9982373609441203</v>
      </c>
    </row>
    <row r="186" spans="1:79" ht="18.75" customHeight="1">
      <c r="A186" s="156">
        <v>166</v>
      </c>
      <c r="B186" s="157" t="s">
        <v>1794</v>
      </c>
      <c r="C186" s="157" t="s">
        <v>2413</v>
      </c>
      <c r="D186" s="157" t="s">
        <v>1730</v>
      </c>
      <c r="E186" s="162">
        <v>663</v>
      </c>
      <c r="F186" s="158">
        <f t="shared" si="38"/>
        <v>9.2406885776447816E-4</v>
      </c>
      <c r="G186" s="158">
        <f t="shared" si="39"/>
        <v>0.80761109384386098</v>
      </c>
      <c r="H186" s="11"/>
      <c r="I186" s="91"/>
      <c r="J186" s="91"/>
      <c r="K186" s="91"/>
      <c r="L186" s="91"/>
      <c r="O186" s="11"/>
      <c r="Q186" s="11"/>
      <c r="R186" s="11"/>
      <c r="S186" s="11"/>
      <c r="T186" s="11"/>
      <c r="BU186" s="156">
        <v>166</v>
      </c>
      <c r="BV186" s="157" t="s">
        <v>1932</v>
      </c>
      <c r="BW186" s="157" t="s">
        <v>1888</v>
      </c>
      <c r="BX186" s="157" t="s">
        <v>2420</v>
      </c>
      <c r="BY186" s="162">
        <v>45</v>
      </c>
      <c r="BZ186" s="30">
        <f t="shared" si="44"/>
        <v>5.2528978486465034E-4</v>
      </c>
      <c r="CA186" s="30">
        <f t="shared" si="43"/>
        <v>0.99876265072898496</v>
      </c>
    </row>
    <row r="187" spans="1:79" ht="18.75" customHeight="1">
      <c r="A187" s="156">
        <v>165</v>
      </c>
      <c r="B187" s="157" t="s">
        <v>1843</v>
      </c>
      <c r="C187" s="157" t="s">
        <v>1844</v>
      </c>
      <c r="D187" s="157" t="s">
        <v>2417</v>
      </c>
      <c r="E187" s="162">
        <v>660</v>
      </c>
      <c r="F187" s="158">
        <f t="shared" si="38"/>
        <v>9.1988755071577006E-4</v>
      </c>
      <c r="G187" s="158">
        <f t="shared" si="39"/>
        <v>0.8085309813945768</v>
      </c>
      <c r="H187" s="11"/>
      <c r="I187" s="91"/>
      <c r="J187" s="91"/>
      <c r="K187" s="91"/>
      <c r="L187" s="91"/>
      <c r="O187" s="11"/>
      <c r="Q187" s="11"/>
      <c r="R187" s="11"/>
      <c r="S187" s="11"/>
      <c r="T187" s="11"/>
      <c r="BU187" s="156">
        <v>167</v>
      </c>
      <c r="BV187" s="157" t="s">
        <v>1992</v>
      </c>
      <c r="BW187" s="157" t="s">
        <v>2422</v>
      </c>
      <c r="BX187" s="157" t="s">
        <v>2420</v>
      </c>
      <c r="BY187" s="162">
        <v>39</v>
      </c>
      <c r="BZ187" s="30">
        <f t="shared" si="44"/>
        <v>4.5525114688269697E-4</v>
      </c>
      <c r="CA187" s="30">
        <f t="shared" si="43"/>
        <v>0.99921790187586768</v>
      </c>
    </row>
    <row r="188" spans="1:79" ht="18.75" customHeight="1">
      <c r="A188" s="156">
        <v>170</v>
      </c>
      <c r="B188" s="157" t="s">
        <v>1506</v>
      </c>
      <c r="C188" s="157" t="s">
        <v>1467</v>
      </c>
      <c r="D188" s="157" t="s">
        <v>1465</v>
      </c>
      <c r="E188" s="162">
        <v>657</v>
      </c>
      <c r="F188" s="158">
        <f t="shared" si="38"/>
        <v>9.1570624366706208E-4</v>
      </c>
      <c r="G188" s="158">
        <f t="shared" si="39"/>
        <v>0.8094466876382439</v>
      </c>
      <c r="H188" s="11"/>
      <c r="I188" s="91"/>
      <c r="J188" s="91"/>
      <c r="K188" s="91"/>
      <c r="L188" s="91"/>
      <c r="O188" s="11"/>
      <c r="Q188" s="11"/>
      <c r="R188" s="11"/>
      <c r="S188" s="11"/>
      <c r="T188" s="11"/>
      <c r="BU188" s="156">
        <v>168</v>
      </c>
      <c r="BV188" s="157" t="s">
        <v>1921</v>
      </c>
      <c r="BW188" s="157" t="s">
        <v>2425</v>
      </c>
      <c r="BX188" s="157" t="s">
        <v>2420</v>
      </c>
      <c r="BY188" s="162">
        <v>39</v>
      </c>
      <c r="BZ188" s="30">
        <f t="shared" si="44"/>
        <v>4.5525114688269697E-4</v>
      </c>
      <c r="CA188" s="30">
        <f t="shared" si="43"/>
        <v>0.99967315302275039</v>
      </c>
    </row>
    <row r="189" spans="1:79" ht="18.75" customHeight="1">
      <c r="A189" s="156">
        <v>168</v>
      </c>
      <c r="B189" s="157" t="s">
        <v>2205</v>
      </c>
      <c r="C189" s="157" t="s">
        <v>1736</v>
      </c>
      <c r="D189" s="157" t="s">
        <v>2397</v>
      </c>
      <c r="E189" s="162">
        <v>652</v>
      </c>
      <c r="F189" s="158">
        <f t="shared" si="38"/>
        <v>9.0873739858588192E-4</v>
      </c>
      <c r="G189" s="158">
        <f t="shared" si="39"/>
        <v>0.81035542503682978</v>
      </c>
      <c r="H189" s="11"/>
      <c r="I189" s="91"/>
      <c r="J189" s="91"/>
      <c r="K189" s="91"/>
      <c r="L189" s="91"/>
      <c r="O189" s="11"/>
      <c r="Q189" s="11"/>
      <c r="R189" s="11"/>
      <c r="S189" s="11"/>
      <c r="T189" s="11"/>
      <c r="BU189" s="156">
        <v>169</v>
      </c>
      <c r="BV189" s="157" t="s">
        <v>2253</v>
      </c>
      <c r="BW189" s="157" t="s">
        <v>2423</v>
      </c>
      <c r="BX189" s="157" t="s">
        <v>2420</v>
      </c>
      <c r="BY189" s="162">
        <v>28</v>
      </c>
      <c r="BZ189" s="30">
        <f t="shared" si="44"/>
        <v>3.2684697724911577E-4</v>
      </c>
      <c r="CA189" s="30">
        <f t="shared" si="43"/>
        <v>0.99999999999999956</v>
      </c>
    </row>
    <row r="190" spans="1:79" ht="18.75" customHeight="1">
      <c r="A190" s="156">
        <v>171</v>
      </c>
      <c r="B190" s="157" t="s">
        <v>1870</v>
      </c>
      <c r="C190" s="157" t="s">
        <v>2418</v>
      </c>
      <c r="D190" s="157" t="s">
        <v>2417</v>
      </c>
      <c r="E190" s="162">
        <v>649</v>
      </c>
      <c r="F190" s="158">
        <f t="shared" si="38"/>
        <v>9.0455609153717394E-4</v>
      </c>
      <c r="G190" s="158">
        <f t="shared" si="39"/>
        <v>0.81125998112836695</v>
      </c>
      <c r="H190" s="11"/>
      <c r="I190" s="91"/>
      <c r="J190" s="91"/>
      <c r="K190" s="91"/>
      <c r="L190" s="91"/>
      <c r="O190" s="11"/>
      <c r="Q190" s="11"/>
      <c r="R190" s="11"/>
      <c r="S190" s="11"/>
      <c r="T190" s="11"/>
      <c r="BU190" s="187" t="s">
        <v>911</v>
      </c>
      <c r="BV190" s="188"/>
      <c r="BW190" s="188"/>
      <c r="BX190" s="189"/>
      <c r="BY190" s="113">
        <f>SUM(BY21:BY189)</f>
        <v>85667</v>
      </c>
      <c r="BZ190" s="114">
        <f>SUM(BZ21:BZ189)</f>
        <v>0.99999999999999956</v>
      </c>
      <c r="CA190" s="106"/>
    </row>
    <row r="191" spans="1:79" ht="18.75" customHeight="1">
      <c r="A191" s="156">
        <v>174</v>
      </c>
      <c r="B191" s="157" t="s">
        <v>1573</v>
      </c>
      <c r="C191" s="157" t="s">
        <v>2400</v>
      </c>
      <c r="D191" s="157" t="s">
        <v>1555</v>
      </c>
      <c r="E191" s="162">
        <v>648</v>
      </c>
      <c r="F191" s="158">
        <f t="shared" si="38"/>
        <v>9.031623225209379E-4</v>
      </c>
      <c r="G191" s="158">
        <f t="shared" si="39"/>
        <v>0.81216314345088791</v>
      </c>
      <c r="H191" s="11"/>
      <c r="I191" s="91"/>
      <c r="J191" s="91"/>
      <c r="K191" s="91"/>
      <c r="L191" s="91"/>
      <c r="O191" s="11"/>
      <c r="Q191" s="11"/>
      <c r="R191" s="11"/>
      <c r="S191" s="11"/>
      <c r="T191" s="11"/>
    </row>
    <row r="192" spans="1:79" ht="18.75" customHeight="1">
      <c r="A192" s="156">
        <v>173</v>
      </c>
      <c r="B192" s="157" t="s">
        <v>1504</v>
      </c>
      <c r="C192" s="157" t="s">
        <v>2398</v>
      </c>
      <c r="D192" s="157" t="s">
        <v>2397</v>
      </c>
      <c r="E192" s="162">
        <v>647</v>
      </c>
      <c r="F192" s="158">
        <f t="shared" si="38"/>
        <v>9.0176855350470187E-4</v>
      </c>
      <c r="G192" s="158">
        <f t="shared" si="39"/>
        <v>0.81306491200439257</v>
      </c>
      <c r="H192" s="11"/>
      <c r="I192" s="91"/>
      <c r="J192" s="91"/>
      <c r="K192" s="91"/>
      <c r="L192" s="91"/>
      <c r="O192" s="11"/>
      <c r="Q192" s="11"/>
      <c r="R192" s="11"/>
      <c r="S192" s="11"/>
      <c r="T192" s="11"/>
    </row>
    <row r="193" spans="1:20" ht="18.75" customHeight="1">
      <c r="A193" s="156">
        <v>172</v>
      </c>
      <c r="B193" s="157" t="s">
        <v>1953</v>
      </c>
      <c r="C193" s="157" t="s">
        <v>2422</v>
      </c>
      <c r="D193" s="157" t="s">
        <v>2420</v>
      </c>
      <c r="E193" s="162">
        <v>647</v>
      </c>
      <c r="F193" s="158">
        <f t="shared" si="38"/>
        <v>9.0176855350470187E-4</v>
      </c>
      <c r="G193" s="158">
        <f t="shared" si="39"/>
        <v>0.81396668055789723</v>
      </c>
      <c r="H193" s="11"/>
      <c r="I193" s="91"/>
      <c r="J193" s="91"/>
      <c r="K193" s="91"/>
      <c r="L193" s="91"/>
      <c r="O193" s="11"/>
      <c r="Q193" s="11"/>
      <c r="R193" s="11"/>
      <c r="S193" s="11"/>
      <c r="T193" s="11"/>
    </row>
    <row r="194" spans="1:20" ht="18.75" customHeight="1">
      <c r="A194" s="156">
        <v>169</v>
      </c>
      <c r="B194" s="157" t="s">
        <v>1765</v>
      </c>
      <c r="C194" s="157" t="s">
        <v>1745</v>
      </c>
      <c r="D194" s="157" t="s">
        <v>1730</v>
      </c>
      <c r="E194" s="162">
        <v>646</v>
      </c>
      <c r="F194" s="158">
        <f t="shared" si="38"/>
        <v>9.0037478448846584E-4</v>
      </c>
      <c r="G194" s="158">
        <f t="shared" si="39"/>
        <v>0.81486705534238568</v>
      </c>
      <c r="H194" s="11"/>
      <c r="I194" s="91"/>
      <c r="J194" s="91"/>
      <c r="K194" s="91"/>
      <c r="L194" s="91"/>
      <c r="O194" s="11"/>
      <c r="Q194" s="11"/>
      <c r="R194" s="11"/>
      <c r="S194" s="11"/>
      <c r="T194" s="11"/>
    </row>
    <row r="195" spans="1:20" ht="18.75" customHeight="1">
      <c r="A195" s="156">
        <v>175</v>
      </c>
      <c r="B195" s="157" t="s">
        <v>2168</v>
      </c>
      <c r="C195" s="157" t="s">
        <v>1736</v>
      </c>
      <c r="D195" s="157" t="s">
        <v>2397</v>
      </c>
      <c r="E195" s="162">
        <v>643</v>
      </c>
      <c r="F195" s="158">
        <f t="shared" si="38"/>
        <v>8.9619347743975786E-4</v>
      </c>
      <c r="G195" s="158">
        <f t="shared" si="39"/>
        <v>0.81576324881982543</v>
      </c>
      <c r="H195" s="11"/>
      <c r="I195" s="91"/>
      <c r="J195" s="91"/>
      <c r="K195" s="91"/>
      <c r="L195" s="91"/>
      <c r="O195" s="11"/>
      <c r="Q195" s="11"/>
      <c r="R195" s="11"/>
      <c r="S195" s="11"/>
      <c r="T195" s="11"/>
    </row>
    <row r="196" spans="1:20" ht="18.75" customHeight="1">
      <c r="A196" s="156">
        <v>178</v>
      </c>
      <c r="B196" s="157" t="s">
        <v>1676</v>
      </c>
      <c r="C196" s="157" t="s">
        <v>2411</v>
      </c>
      <c r="D196" s="157" t="s">
        <v>2409</v>
      </c>
      <c r="E196" s="162">
        <v>640</v>
      </c>
      <c r="F196" s="158">
        <f t="shared" si="38"/>
        <v>8.9201217039104976E-4</v>
      </c>
      <c r="G196" s="158">
        <f t="shared" si="39"/>
        <v>0.81665526099021646</v>
      </c>
      <c r="H196" s="11"/>
      <c r="I196" s="91"/>
      <c r="J196" s="91"/>
      <c r="K196" s="91"/>
      <c r="L196" s="91"/>
      <c r="O196" s="11"/>
      <c r="Q196" s="11"/>
      <c r="R196" s="11"/>
      <c r="S196" s="11"/>
      <c r="T196" s="11"/>
    </row>
    <row r="197" spans="1:20" ht="18.75" customHeight="1">
      <c r="A197" s="156">
        <v>176</v>
      </c>
      <c r="B197" s="157" t="s">
        <v>1570</v>
      </c>
      <c r="C197" s="157" t="s">
        <v>2400</v>
      </c>
      <c r="D197" s="157" t="s">
        <v>1555</v>
      </c>
      <c r="E197" s="162">
        <v>639</v>
      </c>
      <c r="F197" s="158">
        <f t="shared" si="38"/>
        <v>8.9061840137481373E-4</v>
      </c>
      <c r="G197" s="158">
        <f t="shared" si="39"/>
        <v>0.81754587939159129</v>
      </c>
      <c r="H197" s="11"/>
      <c r="I197" s="91"/>
      <c r="J197" s="91"/>
      <c r="K197" s="91"/>
      <c r="L197" s="91"/>
      <c r="O197" s="11"/>
      <c r="Q197" s="11"/>
      <c r="R197" s="11"/>
      <c r="S197" s="11"/>
      <c r="T197" s="11"/>
    </row>
    <row r="198" spans="1:20" ht="18.75" customHeight="1">
      <c r="A198" s="156">
        <v>179</v>
      </c>
      <c r="B198" s="157" t="s">
        <v>2243</v>
      </c>
      <c r="C198" s="157" t="s">
        <v>1842</v>
      </c>
      <c r="D198" s="157" t="s">
        <v>2417</v>
      </c>
      <c r="E198" s="162">
        <v>633</v>
      </c>
      <c r="F198" s="158">
        <f t="shared" si="38"/>
        <v>8.8225578727739765E-4</v>
      </c>
      <c r="G198" s="158">
        <f t="shared" si="39"/>
        <v>0.8184281351788687</v>
      </c>
      <c r="H198" s="11"/>
      <c r="I198" s="91"/>
      <c r="J198" s="91"/>
      <c r="K198" s="91"/>
      <c r="L198" s="91"/>
      <c r="O198" s="11"/>
      <c r="Q198" s="11"/>
      <c r="R198" s="11"/>
      <c r="S198" s="11"/>
      <c r="T198" s="11"/>
    </row>
    <row r="199" spans="1:20" ht="18.75" customHeight="1">
      <c r="A199" s="156">
        <v>177</v>
      </c>
      <c r="B199" s="157" t="s">
        <v>1926</v>
      </c>
      <c r="C199" s="157" t="s">
        <v>2424</v>
      </c>
      <c r="D199" s="157" t="s">
        <v>2420</v>
      </c>
      <c r="E199" s="162">
        <v>631</v>
      </c>
      <c r="F199" s="158">
        <f t="shared" si="38"/>
        <v>8.7946824924492559E-4</v>
      </c>
      <c r="G199" s="158">
        <f t="shared" si="39"/>
        <v>0.8193076034281136</v>
      </c>
      <c r="H199" s="11"/>
      <c r="I199" s="91"/>
      <c r="J199" s="91"/>
      <c r="K199" s="91"/>
      <c r="L199" s="91"/>
      <c r="O199" s="11"/>
      <c r="Q199" s="11"/>
      <c r="R199" s="11"/>
      <c r="S199" s="11"/>
      <c r="T199" s="11"/>
    </row>
    <row r="200" spans="1:20" ht="18.75" customHeight="1">
      <c r="A200" s="156">
        <v>180</v>
      </c>
      <c r="B200" s="157" t="s">
        <v>1531</v>
      </c>
      <c r="C200" s="157" t="s">
        <v>1467</v>
      </c>
      <c r="D200" s="157" t="s">
        <v>1465</v>
      </c>
      <c r="E200" s="162">
        <v>627</v>
      </c>
      <c r="F200" s="158">
        <f t="shared" si="38"/>
        <v>8.7389317317998158E-4</v>
      </c>
      <c r="G200" s="158">
        <f t="shared" si="39"/>
        <v>0.82018149660129358</v>
      </c>
      <c r="H200" s="11"/>
      <c r="I200" s="91"/>
      <c r="J200" s="91"/>
      <c r="K200" s="91"/>
      <c r="L200" s="91"/>
      <c r="O200" s="11"/>
      <c r="Q200" s="11"/>
      <c r="R200" s="11"/>
      <c r="S200" s="11"/>
      <c r="T200" s="11"/>
    </row>
    <row r="201" spans="1:20" ht="18.75" customHeight="1">
      <c r="A201" s="156">
        <v>182</v>
      </c>
      <c r="B201" s="157" t="s">
        <v>1873</v>
      </c>
      <c r="C201" s="157" t="s">
        <v>2416</v>
      </c>
      <c r="D201" s="157" t="s">
        <v>2417</v>
      </c>
      <c r="E201" s="162">
        <v>622</v>
      </c>
      <c r="F201" s="158">
        <f t="shared" si="38"/>
        <v>8.6692432809880153E-4</v>
      </c>
      <c r="G201" s="158">
        <f t="shared" si="39"/>
        <v>0.82104842092939234</v>
      </c>
      <c r="H201" s="11"/>
      <c r="I201" s="91"/>
      <c r="J201" s="91"/>
      <c r="K201" s="91"/>
      <c r="L201" s="91"/>
      <c r="O201" s="11"/>
      <c r="Q201" s="11"/>
      <c r="R201" s="11"/>
      <c r="S201" s="11"/>
      <c r="T201" s="11"/>
    </row>
    <row r="202" spans="1:20" ht="18.75" customHeight="1">
      <c r="A202" s="156">
        <v>181</v>
      </c>
      <c r="B202" s="157" t="s">
        <v>1725</v>
      </c>
      <c r="C202" s="157" t="s">
        <v>1678</v>
      </c>
      <c r="D202" s="157" t="s">
        <v>2409</v>
      </c>
      <c r="E202" s="162">
        <v>620</v>
      </c>
      <c r="F202" s="158">
        <f t="shared" si="38"/>
        <v>8.6413679006632947E-4</v>
      </c>
      <c r="G202" s="158">
        <f t="shared" si="39"/>
        <v>0.8219125577194587</v>
      </c>
      <c r="H202" s="11"/>
      <c r="I202" s="91"/>
      <c r="J202" s="91"/>
      <c r="K202" s="91"/>
      <c r="L202" s="91"/>
      <c r="O202" s="11"/>
      <c r="Q202" s="11"/>
      <c r="R202" s="11"/>
      <c r="S202" s="11"/>
      <c r="T202" s="11"/>
    </row>
    <row r="203" spans="1:20" ht="18.75" customHeight="1">
      <c r="A203" s="156">
        <v>183</v>
      </c>
      <c r="B203" s="157" t="s">
        <v>1760</v>
      </c>
      <c r="C203" s="157" t="s">
        <v>2413</v>
      </c>
      <c r="D203" s="157" t="s">
        <v>1730</v>
      </c>
      <c r="E203" s="162">
        <v>615</v>
      </c>
      <c r="F203" s="158">
        <f t="shared" si="38"/>
        <v>8.5716794498514942E-4</v>
      </c>
      <c r="G203" s="158">
        <f t="shared" si="39"/>
        <v>0.82276972566444384</v>
      </c>
      <c r="H203" s="11"/>
      <c r="I203" s="91"/>
      <c r="J203" s="91"/>
      <c r="K203" s="91"/>
      <c r="L203" s="91"/>
      <c r="O203" s="11"/>
      <c r="Q203" s="11"/>
      <c r="R203" s="11"/>
      <c r="S203" s="11"/>
      <c r="T203" s="11"/>
    </row>
    <row r="204" spans="1:20" ht="18.75" customHeight="1">
      <c r="A204" s="156">
        <v>184</v>
      </c>
      <c r="B204" s="157" t="s">
        <v>2009</v>
      </c>
      <c r="C204" s="157" t="s">
        <v>2394</v>
      </c>
      <c r="D204" s="157" t="s">
        <v>1465</v>
      </c>
      <c r="E204" s="162">
        <v>612</v>
      </c>
      <c r="F204" s="158">
        <f t="shared" si="38"/>
        <v>8.5298663793644132E-4</v>
      </c>
      <c r="G204" s="158">
        <f t="shared" si="39"/>
        <v>0.82362271230238027</v>
      </c>
      <c r="H204" s="11"/>
      <c r="I204" s="91"/>
      <c r="J204" s="91"/>
      <c r="K204" s="91"/>
      <c r="L204" s="91"/>
      <c r="O204" s="11"/>
      <c r="Q204" s="11"/>
      <c r="R204" s="11"/>
      <c r="S204" s="11"/>
      <c r="T204" s="11"/>
    </row>
    <row r="205" spans="1:20" ht="18.75" customHeight="1">
      <c r="A205" s="156">
        <v>185</v>
      </c>
      <c r="B205" s="157" t="s">
        <v>2125</v>
      </c>
      <c r="C205" s="157" t="s">
        <v>2399</v>
      </c>
      <c r="D205" s="157" t="s">
        <v>2397</v>
      </c>
      <c r="E205" s="162">
        <v>610</v>
      </c>
      <c r="F205" s="158">
        <f t="shared" si="38"/>
        <v>8.5019909990396926E-4</v>
      </c>
      <c r="G205" s="158">
        <f t="shared" si="39"/>
        <v>0.82447291140228418</v>
      </c>
      <c r="H205" s="11"/>
      <c r="I205" s="91"/>
      <c r="J205" s="91"/>
      <c r="K205" s="91"/>
      <c r="L205" s="91"/>
      <c r="O205" s="11"/>
      <c r="Q205" s="11"/>
      <c r="R205" s="11"/>
      <c r="S205" s="11"/>
      <c r="T205" s="11"/>
    </row>
    <row r="206" spans="1:20" ht="18.75" customHeight="1">
      <c r="A206" s="156">
        <v>186</v>
      </c>
      <c r="B206" s="157" t="s">
        <v>1754</v>
      </c>
      <c r="C206" s="157" t="s">
        <v>2414</v>
      </c>
      <c r="D206" s="157" t="s">
        <v>1730</v>
      </c>
      <c r="E206" s="162">
        <v>606</v>
      </c>
      <c r="F206" s="158">
        <f t="shared" si="38"/>
        <v>8.4462402383902525E-4</v>
      </c>
      <c r="G206" s="158">
        <f t="shared" si="39"/>
        <v>0.82531753542612318</v>
      </c>
      <c r="H206" s="11"/>
      <c r="I206" s="91"/>
      <c r="J206" s="91"/>
      <c r="K206" s="91"/>
      <c r="L206" s="91"/>
      <c r="O206" s="11"/>
      <c r="Q206" s="11"/>
      <c r="R206" s="11"/>
      <c r="S206" s="11"/>
      <c r="T206" s="11"/>
    </row>
    <row r="207" spans="1:20" ht="18.75" customHeight="1">
      <c r="A207" s="156">
        <v>187</v>
      </c>
      <c r="B207" s="157" t="s">
        <v>1490</v>
      </c>
      <c r="C207" s="157" t="s">
        <v>1466</v>
      </c>
      <c r="D207" s="157" t="s">
        <v>1465</v>
      </c>
      <c r="E207" s="162">
        <v>592</v>
      </c>
      <c r="F207" s="158">
        <f t="shared" si="38"/>
        <v>8.2511125761172103E-4</v>
      </c>
      <c r="G207" s="158">
        <f t="shared" si="39"/>
        <v>0.82614264668373494</v>
      </c>
      <c r="H207" s="11"/>
      <c r="I207" s="91"/>
      <c r="J207" s="91"/>
      <c r="K207" s="91"/>
      <c r="L207" s="91"/>
      <c r="O207" s="11"/>
      <c r="Q207" s="11"/>
      <c r="R207" s="11"/>
      <c r="S207" s="11"/>
      <c r="T207" s="11"/>
    </row>
    <row r="208" spans="1:20" ht="18.75" customHeight="1">
      <c r="A208" s="156">
        <v>191</v>
      </c>
      <c r="B208" s="157" t="s">
        <v>1753</v>
      </c>
      <c r="C208" s="157" t="s">
        <v>1750</v>
      </c>
      <c r="D208" s="157" t="s">
        <v>1730</v>
      </c>
      <c r="E208" s="162">
        <v>588</v>
      </c>
      <c r="F208" s="158">
        <f t="shared" si="38"/>
        <v>8.1953618154677701E-4</v>
      </c>
      <c r="G208" s="158">
        <f t="shared" si="39"/>
        <v>0.82696218286528167</v>
      </c>
      <c r="H208" s="11"/>
      <c r="I208" s="91"/>
      <c r="J208" s="91"/>
      <c r="K208" s="91"/>
      <c r="L208" s="91"/>
      <c r="O208" s="11"/>
      <c r="Q208" s="11"/>
      <c r="R208" s="11"/>
      <c r="S208" s="11"/>
      <c r="T208" s="11"/>
    </row>
    <row r="209" spans="1:20" ht="18.75" customHeight="1">
      <c r="A209" s="156">
        <v>188</v>
      </c>
      <c r="B209" s="157" t="s">
        <v>1552</v>
      </c>
      <c r="C209" s="157" t="s">
        <v>2421</v>
      </c>
      <c r="D209" s="157" t="s">
        <v>2420</v>
      </c>
      <c r="E209" s="162">
        <v>585</v>
      </c>
      <c r="F209" s="158">
        <f t="shared" si="38"/>
        <v>8.1535487449806892E-4</v>
      </c>
      <c r="G209" s="158">
        <f t="shared" si="39"/>
        <v>0.82777753773977969</v>
      </c>
      <c r="H209" s="11"/>
      <c r="I209" s="91"/>
      <c r="J209" s="91"/>
      <c r="K209" s="91"/>
      <c r="L209" s="91"/>
      <c r="O209" s="11"/>
      <c r="Q209" s="11"/>
      <c r="R209" s="11"/>
      <c r="S209" s="11"/>
      <c r="T209" s="11"/>
    </row>
    <row r="210" spans="1:20" ht="18.75" customHeight="1">
      <c r="A210" s="156">
        <v>193</v>
      </c>
      <c r="B210" s="157" t="s">
        <v>1780</v>
      </c>
      <c r="C210" s="157" t="s">
        <v>2412</v>
      </c>
      <c r="D210" s="157" t="s">
        <v>1730</v>
      </c>
      <c r="E210" s="162">
        <v>577</v>
      </c>
      <c r="F210" s="158">
        <f t="shared" si="38"/>
        <v>8.0420472236818078E-4</v>
      </c>
      <c r="G210" s="158">
        <f t="shared" si="39"/>
        <v>0.82858174246214789</v>
      </c>
      <c r="H210" s="11"/>
      <c r="I210" s="91"/>
      <c r="J210" s="91"/>
      <c r="K210" s="91"/>
      <c r="L210" s="91"/>
      <c r="O210" s="11"/>
      <c r="Q210" s="11"/>
      <c r="R210" s="11"/>
      <c r="S210" s="11"/>
      <c r="T210" s="11"/>
    </row>
    <row r="211" spans="1:20" ht="18.75" customHeight="1">
      <c r="A211" s="156">
        <v>192</v>
      </c>
      <c r="B211" s="157" t="s">
        <v>1709</v>
      </c>
      <c r="C211" s="157" t="s">
        <v>2408</v>
      </c>
      <c r="D211" s="157" t="s">
        <v>2409</v>
      </c>
      <c r="E211" s="162">
        <v>577</v>
      </c>
      <c r="F211" s="158">
        <f t="shared" si="38"/>
        <v>8.0420472236818078E-4</v>
      </c>
      <c r="G211" s="158">
        <f t="shared" si="39"/>
        <v>0.82938594718451608</v>
      </c>
      <c r="H211" s="11"/>
      <c r="I211" s="91"/>
      <c r="J211" s="91"/>
      <c r="K211" s="91"/>
      <c r="L211" s="91"/>
      <c r="O211" s="11"/>
      <c r="Q211" s="11"/>
      <c r="R211" s="11"/>
      <c r="S211" s="11"/>
      <c r="T211" s="11"/>
    </row>
    <row r="212" spans="1:20" ht="18.75" customHeight="1">
      <c r="A212" s="156">
        <v>189</v>
      </c>
      <c r="B212" s="157" t="s">
        <v>1718</v>
      </c>
      <c r="C212" s="157" t="s">
        <v>2408</v>
      </c>
      <c r="D212" s="157" t="s">
        <v>2409</v>
      </c>
      <c r="E212" s="162">
        <v>577</v>
      </c>
      <c r="F212" s="158">
        <f t="shared" si="38"/>
        <v>8.0420472236818078E-4</v>
      </c>
      <c r="G212" s="158">
        <f t="shared" si="39"/>
        <v>0.83019015190688428</v>
      </c>
      <c r="H212" s="11"/>
      <c r="I212" s="91"/>
      <c r="J212" s="91"/>
      <c r="K212" s="91"/>
      <c r="L212" s="91"/>
      <c r="O212" s="11"/>
      <c r="Q212" s="11"/>
      <c r="R212" s="11"/>
      <c r="S212" s="11"/>
      <c r="T212" s="11"/>
    </row>
    <row r="213" spans="1:20" ht="18.75" customHeight="1">
      <c r="A213" s="156">
        <v>190</v>
      </c>
      <c r="B213" s="157" t="s">
        <v>1617</v>
      </c>
      <c r="C213" s="157" t="s">
        <v>1608</v>
      </c>
      <c r="D213" s="157" t="s">
        <v>1607</v>
      </c>
      <c r="E213" s="162">
        <v>576</v>
      </c>
      <c r="F213" s="158">
        <f t="shared" ref="F213:F276" si="45">E213/$E$874</f>
        <v>8.0281095335194474E-4</v>
      </c>
      <c r="G213" s="158">
        <f t="shared" si="39"/>
        <v>0.83099296286023627</v>
      </c>
      <c r="H213" s="11"/>
      <c r="I213" s="91"/>
      <c r="J213" s="91"/>
      <c r="K213" s="91"/>
      <c r="L213" s="91"/>
      <c r="O213" s="11"/>
      <c r="Q213" s="11"/>
      <c r="R213" s="11"/>
      <c r="S213" s="11"/>
      <c r="T213" s="11"/>
    </row>
    <row r="214" spans="1:20" ht="18.75" customHeight="1">
      <c r="A214" s="156">
        <v>194</v>
      </c>
      <c r="B214" s="157" t="s">
        <v>2061</v>
      </c>
      <c r="C214" s="157" t="s">
        <v>2401</v>
      </c>
      <c r="D214" s="157" t="s">
        <v>2409</v>
      </c>
      <c r="E214" s="162">
        <v>575</v>
      </c>
      <c r="F214" s="158">
        <f t="shared" si="45"/>
        <v>8.0141718433570882E-4</v>
      </c>
      <c r="G214" s="158">
        <f t="shared" ref="G214:G277" si="46">G213+F214</f>
        <v>0.83179438004457196</v>
      </c>
      <c r="H214" s="11"/>
      <c r="I214" s="91"/>
      <c r="J214" s="91"/>
      <c r="K214" s="91"/>
      <c r="L214" s="91"/>
      <c r="O214" s="11"/>
      <c r="Q214" s="11"/>
      <c r="R214" s="11"/>
      <c r="S214" s="11"/>
      <c r="T214" s="11"/>
    </row>
    <row r="215" spans="1:20" ht="18.75" customHeight="1">
      <c r="A215" s="156">
        <v>195</v>
      </c>
      <c r="B215" s="157" t="s">
        <v>2278</v>
      </c>
      <c r="C215" s="157" t="s">
        <v>1467</v>
      </c>
      <c r="D215" s="157" t="s">
        <v>1465</v>
      </c>
      <c r="E215" s="162">
        <v>545</v>
      </c>
      <c r="F215" s="158">
        <f t="shared" si="45"/>
        <v>7.5960411384862832E-4</v>
      </c>
      <c r="G215" s="158">
        <f t="shared" si="46"/>
        <v>0.83255398415842063</v>
      </c>
      <c r="H215" s="11"/>
      <c r="I215" s="91"/>
      <c r="J215" s="91"/>
      <c r="K215" s="91"/>
      <c r="L215" s="91"/>
      <c r="O215" s="11"/>
      <c r="Q215" s="11"/>
      <c r="R215" s="11"/>
      <c r="S215" s="11"/>
      <c r="T215" s="11"/>
    </row>
    <row r="216" spans="1:20" ht="18.75" customHeight="1">
      <c r="A216" s="156">
        <v>199</v>
      </c>
      <c r="B216" s="157" t="s">
        <v>2265</v>
      </c>
      <c r="C216" s="157" t="s">
        <v>2396</v>
      </c>
      <c r="D216" s="157" t="s">
        <v>2397</v>
      </c>
      <c r="E216" s="162">
        <v>536</v>
      </c>
      <c r="F216" s="158">
        <f t="shared" si="45"/>
        <v>7.4706019270250415E-4</v>
      </c>
      <c r="G216" s="158">
        <f t="shared" si="46"/>
        <v>0.83330104435112318</v>
      </c>
      <c r="H216" s="11"/>
      <c r="I216" s="91"/>
      <c r="J216" s="91"/>
      <c r="K216" s="91"/>
      <c r="L216" s="91"/>
      <c r="O216" s="11"/>
      <c r="Q216" s="11"/>
      <c r="R216" s="11"/>
      <c r="S216" s="11"/>
      <c r="T216" s="11"/>
    </row>
    <row r="217" spans="1:20" ht="18.75" customHeight="1">
      <c r="A217" s="156">
        <v>197</v>
      </c>
      <c r="B217" s="157" t="s">
        <v>1593</v>
      </c>
      <c r="C217" s="157" t="s">
        <v>1588</v>
      </c>
      <c r="D217" s="157" t="s">
        <v>1555</v>
      </c>
      <c r="E217" s="162">
        <v>534</v>
      </c>
      <c r="F217" s="158">
        <f t="shared" si="45"/>
        <v>7.4427265467003219E-4</v>
      </c>
      <c r="G217" s="158">
        <f t="shared" si="46"/>
        <v>0.83404531700579321</v>
      </c>
      <c r="H217" s="11"/>
      <c r="I217" s="91"/>
      <c r="J217" s="91"/>
      <c r="K217" s="91"/>
      <c r="L217" s="91"/>
      <c r="O217" s="11"/>
      <c r="Q217" s="11"/>
      <c r="R217" s="11"/>
      <c r="S217" s="11"/>
      <c r="T217" s="11"/>
    </row>
    <row r="218" spans="1:20" ht="18.75" customHeight="1">
      <c r="A218" s="156">
        <v>196</v>
      </c>
      <c r="B218" s="157" t="s">
        <v>2296</v>
      </c>
      <c r="C218" s="157" t="s">
        <v>2413</v>
      </c>
      <c r="D218" s="157" t="s">
        <v>1730</v>
      </c>
      <c r="E218" s="162">
        <v>532</v>
      </c>
      <c r="F218" s="158">
        <f t="shared" si="45"/>
        <v>7.4148511663756013E-4</v>
      </c>
      <c r="G218" s="158">
        <f t="shared" si="46"/>
        <v>0.83478680212243073</v>
      </c>
      <c r="H218" s="11"/>
      <c r="I218" s="91"/>
      <c r="J218" s="91"/>
      <c r="K218" s="91"/>
      <c r="L218" s="91"/>
      <c r="O218" s="11"/>
      <c r="Q218" s="11"/>
      <c r="R218" s="11"/>
      <c r="S218" s="11"/>
      <c r="T218" s="11"/>
    </row>
    <row r="219" spans="1:20" ht="18.75" customHeight="1">
      <c r="A219" s="156">
        <v>202</v>
      </c>
      <c r="B219" s="157" t="s">
        <v>1697</v>
      </c>
      <c r="C219" s="157" t="s">
        <v>1678</v>
      </c>
      <c r="D219" s="157" t="s">
        <v>2409</v>
      </c>
      <c r="E219" s="162">
        <v>529</v>
      </c>
      <c r="F219" s="158">
        <f t="shared" si="45"/>
        <v>7.3730380958885204E-4</v>
      </c>
      <c r="G219" s="158">
        <f t="shared" si="46"/>
        <v>0.83552410593201953</v>
      </c>
      <c r="H219" s="11"/>
      <c r="I219" s="91"/>
      <c r="J219" s="91"/>
      <c r="K219" s="91"/>
      <c r="L219" s="91"/>
      <c r="O219" s="11"/>
      <c r="Q219" s="11"/>
      <c r="R219" s="11"/>
      <c r="S219" s="11"/>
      <c r="T219" s="11"/>
    </row>
    <row r="220" spans="1:20" ht="18.75" customHeight="1">
      <c r="A220" s="156">
        <v>200</v>
      </c>
      <c r="B220" s="157" t="s">
        <v>2212</v>
      </c>
      <c r="C220" s="157" t="s">
        <v>2412</v>
      </c>
      <c r="D220" s="157" t="s">
        <v>1730</v>
      </c>
      <c r="E220" s="162">
        <v>527</v>
      </c>
      <c r="F220" s="158">
        <f t="shared" si="45"/>
        <v>7.3451627155638008E-4</v>
      </c>
      <c r="G220" s="158">
        <f t="shared" si="46"/>
        <v>0.83625862220357594</v>
      </c>
      <c r="H220" s="11"/>
      <c r="I220" s="91"/>
      <c r="J220" s="91"/>
      <c r="K220" s="91"/>
      <c r="L220" s="91"/>
      <c r="O220" s="11"/>
      <c r="Q220" s="11"/>
      <c r="R220" s="11"/>
      <c r="S220" s="11"/>
      <c r="T220" s="11"/>
    </row>
    <row r="221" spans="1:20" ht="18.75" customHeight="1">
      <c r="A221" s="156">
        <v>201</v>
      </c>
      <c r="B221" s="157" t="s">
        <v>2000</v>
      </c>
      <c r="C221" s="157" t="s">
        <v>2396</v>
      </c>
      <c r="D221" s="157" t="s">
        <v>2397</v>
      </c>
      <c r="E221" s="162">
        <v>527</v>
      </c>
      <c r="F221" s="158">
        <f t="shared" si="45"/>
        <v>7.3451627155638008E-4</v>
      </c>
      <c r="G221" s="158">
        <f t="shared" si="46"/>
        <v>0.83699313847513235</v>
      </c>
      <c r="H221" s="11"/>
      <c r="I221" s="91"/>
      <c r="J221" s="91"/>
      <c r="K221" s="91"/>
      <c r="L221" s="91"/>
      <c r="O221" s="11"/>
      <c r="Q221" s="11"/>
      <c r="R221" s="11"/>
      <c r="S221" s="11"/>
      <c r="T221" s="11"/>
    </row>
    <row r="222" spans="1:20" ht="18.75" customHeight="1">
      <c r="A222" s="156">
        <v>198</v>
      </c>
      <c r="B222" s="157" t="s">
        <v>1762</v>
      </c>
      <c r="C222" s="157" t="s">
        <v>2414</v>
      </c>
      <c r="D222" s="157" t="s">
        <v>1730</v>
      </c>
      <c r="E222" s="162">
        <v>525</v>
      </c>
      <c r="F222" s="158">
        <f t="shared" si="45"/>
        <v>7.3172873352390802E-4</v>
      </c>
      <c r="G222" s="158">
        <f t="shared" si="46"/>
        <v>0.83772486720865624</v>
      </c>
      <c r="H222" s="11"/>
      <c r="I222" s="91"/>
      <c r="J222" s="91"/>
      <c r="K222" s="91"/>
      <c r="L222" s="91"/>
      <c r="O222" s="11"/>
      <c r="Q222" s="11"/>
      <c r="R222" s="11"/>
      <c r="S222" s="11"/>
      <c r="T222" s="11"/>
    </row>
    <row r="223" spans="1:20" ht="18.75" customHeight="1">
      <c r="A223" s="156">
        <v>204</v>
      </c>
      <c r="B223" s="157" t="s">
        <v>1846</v>
      </c>
      <c r="C223" s="157" t="s">
        <v>2416</v>
      </c>
      <c r="D223" s="157" t="s">
        <v>2417</v>
      </c>
      <c r="E223" s="162">
        <v>520</v>
      </c>
      <c r="F223" s="158">
        <f t="shared" si="45"/>
        <v>7.2475988844272797E-4</v>
      </c>
      <c r="G223" s="158">
        <f t="shared" si="46"/>
        <v>0.83844962709709903</v>
      </c>
      <c r="H223" s="11"/>
      <c r="I223" s="91"/>
      <c r="J223" s="91"/>
      <c r="K223" s="91"/>
      <c r="L223" s="91"/>
      <c r="O223" s="11"/>
      <c r="Q223" s="11"/>
      <c r="R223" s="11"/>
      <c r="S223" s="11"/>
      <c r="T223" s="11"/>
    </row>
    <row r="224" spans="1:20" ht="18.75" customHeight="1">
      <c r="A224" s="156">
        <v>205</v>
      </c>
      <c r="B224" s="157" t="s">
        <v>1698</v>
      </c>
      <c r="C224" s="157" t="s">
        <v>1678</v>
      </c>
      <c r="D224" s="157" t="s">
        <v>2409</v>
      </c>
      <c r="E224" s="162">
        <v>518</v>
      </c>
      <c r="F224" s="158">
        <f t="shared" si="45"/>
        <v>7.2197235041025591E-4</v>
      </c>
      <c r="G224" s="158">
        <f t="shared" si="46"/>
        <v>0.8391715994475093</v>
      </c>
      <c r="H224" s="11"/>
      <c r="I224" s="91"/>
      <c r="J224" s="91"/>
      <c r="K224" s="91"/>
      <c r="L224" s="91"/>
      <c r="O224" s="11"/>
      <c r="Q224" s="11"/>
      <c r="R224" s="11"/>
      <c r="S224" s="11"/>
      <c r="T224" s="11"/>
    </row>
    <row r="225" spans="1:20" ht="18.75" customHeight="1">
      <c r="A225" s="156">
        <v>203</v>
      </c>
      <c r="B225" s="157" t="s">
        <v>1663</v>
      </c>
      <c r="C225" s="157" t="s">
        <v>2406</v>
      </c>
      <c r="D225" s="157" t="s">
        <v>1618</v>
      </c>
      <c r="E225" s="162">
        <v>516</v>
      </c>
      <c r="F225" s="158">
        <f t="shared" si="45"/>
        <v>7.1918481237778385E-4</v>
      </c>
      <c r="G225" s="158">
        <f t="shared" si="46"/>
        <v>0.83989078425988706</v>
      </c>
      <c r="H225" s="11"/>
      <c r="I225" s="91"/>
      <c r="J225" s="91"/>
      <c r="K225" s="91"/>
      <c r="L225" s="91"/>
      <c r="O225" s="11"/>
      <c r="Q225" s="11"/>
      <c r="R225" s="11"/>
      <c r="S225" s="11"/>
      <c r="T225" s="11"/>
    </row>
    <row r="226" spans="1:20" ht="18.75" customHeight="1">
      <c r="A226" s="156">
        <v>207</v>
      </c>
      <c r="B226" s="157" t="s">
        <v>1929</v>
      </c>
      <c r="C226" s="157" t="s">
        <v>1888</v>
      </c>
      <c r="D226" s="157" t="s">
        <v>2420</v>
      </c>
      <c r="E226" s="162">
        <v>515</v>
      </c>
      <c r="F226" s="158">
        <f t="shared" si="45"/>
        <v>7.1779104336154782E-4</v>
      </c>
      <c r="G226" s="158">
        <f t="shared" si="46"/>
        <v>0.84060857530324862</v>
      </c>
      <c r="H226" s="11"/>
      <c r="I226" s="91"/>
      <c r="J226" s="91"/>
      <c r="K226" s="91"/>
      <c r="L226" s="91"/>
      <c r="O226" s="11"/>
      <c r="Q226" s="11"/>
      <c r="R226" s="11"/>
      <c r="S226" s="11"/>
      <c r="T226" s="11"/>
    </row>
    <row r="227" spans="1:20" ht="18.75" customHeight="1">
      <c r="A227" s="156">
        <v>206</v>
      </c>
      <c r="B227" s="157" t="s">
        <v>1583</v>
      </c>
      <c r="C227" s="157" t="s">
        <v>2402</v>
      </c>
      <c r="D227" s="157" t="s">
        <v>1555</v>
      </c>
      <c r="E227" s="162">
        <v>515</v>
      </c>
      <c r="F227" s="158">
        <f t="shared" si="45"/>
        <v>7.1779104336154782E-4</v>
      </c>
      <c r="G227" s="158">
        <f t="shared" si="46"/>
        <v>0.84132636634661018</v>
      </c>
      <c r="H227" s="11"/>
      <c r="I227" s="91"/>
      <c r="J227" s="91"/>
      <c r="K227" s="91"/>
      <c r="L227" s="91"/>
      <c r="O227" s="11"/>
      <c r="Q227" s="11"/>
      <c r="R227" s="11"/>
      <c r="S227" s="11"/>
      <c r="T227" s="11"/>
    </row>
    <row r="228" spans="1:20" ht="18.75" customHeight="1">
      <c r="A228" s="156">
        <v>208</v>
      </c>
      <c r="B228" s="157" t="s">
        <v>1896</v>
      </c>
      <c r="C228" s="157" t="s">
        <v>1888</v>
      </c>
      <c r="D228" s="157" t="s">
        <v>2420</v>
      </c>
      <c r="E228" s="162">
        <v>508</v>
      </c>
      <c r="F228" s="158">
        <f t="shared" si="45"/>
        <v>7.0803466024789571E-4</v>
      </c>
      <c r="G228" s="158">
        <f t="shared" si="46"/>
        <v>0.84203440100685811</v>
      </c>
      <c r="H228" s="11"/>
      <c r="I228" s="91"/>
      <c r="J228" s="91"/>
      <c r="K228" s="91"/>
      <c r="L228" s="91"/>
      <c r="O228" s="11"/>
      <c r="Q228" s="11"/>
      <c r="R228" s="11"/>
      <c r="S228" s="11"/>
      <c r="T228" s="11"/>
    </row>
    <row r="229" spans="1:20" ht="18.75" customHeight="1">
      <c r="A229" s="156">
        <v>211</v>
      </c>
      <c r="B229" s="157" t="s">
        <v>1950</v>
      </c>
      <c r="C229" s="157" t="s">
        <v>1882</v>
      </c>
      <c r="D229" s="157" t="s">
        <v>2420</v>
      </c>
      <c r="E229" s="162">
        <v>504</v>
      </c>
      <c r="F229" s="158">
        <f t="shared" si="45"/>
        <v>7.0245958418295169E-4</v>
      </c>
      <c r="G229" s="158">
        <f t="shared" si="46"/>
        <v>0.84273686059104103</v>
      </c>
      <c r="H229" s="11"/>
      <c r="I229" s="91"/>
      <c r="J229" s="91"/>
      <c r="K229" s="91"/>
      <c r="L229" s="91"/>
      <c r="O229" s="11"/>
      <c r="Q229" s="11"/>
      <c r="R229" s="11"/>
      <c r="S229" s="11"/>
      <c r="T229" s="11"/>
    </row>
    <row r="230" spans="1:20" ht="18.75" customHeight="1">
      <c r="A230" s="156">
        <v>209</v>
      </c>
      <c r="B230" s="157" t="s">
        <v>2154</v>
      </c>
      <c r="C230" s="157" t="s">
        <v>1745</v>
      </c>
      <c r="D230" s="157" t="s">
        <v>1730</v>
      </c>
      <c r="E230" s="162">
        <v>503</v>
      </c>
      <c r="F230" s="158">
        <f t="shared" si="45"/>
        <v>7.0106581516671566E-4</v>
      </c>
      <c r="G230" s="158">
        <f t="shared" si="46"/>
        <v>0.84343792640620774</v>
      </c>
      <c r="H230" s="11"/>
      <c r="I230" s="91"/>
      <c r="J230" s="91"/>
      <c r="K230" s="91"/>
      <c r="L230" s="91"/>
      <c r="O230" s="11"/>
      <c r="Q230" s="11"/>
      <c r="R230" s="11"/>
      <c r="S230" s="11"/>
      <c r="T230" s="11"/>
    </row>
    <row r="231" spans="1:20" ht="18.75" customHeight="1">
      <c r="A231" s="156">
        <v>212</v>
      </c>
      <c r="B231" s="157" t="s">
        <v>1893</v>
      </c>
      <c r="C231" s="157" t="s">
        <v>1885</v>
      </c>
      <c r="D231" s="157" t="s">
        <v>2420</v>
      </c>
      <c r="E231" s="162">
        <v>500</v>
      </c>
      <c r="F231" s="158">
        <f t="shared" si="45"/>
        <v>6.9688450811800768E-4</v>
      </c>
      <c r="G231" s="158">
        <f t="shared" si="46"/>
        <v>0.84413481091432574</v>
      </c>
      <c r="H231" s="11"/>
      <c r="I231" s="91"/>
      <c r="J231" s="91"/>
      <c r="K231" s="91"/>
      <c r="L231" s="91"/>
      <c r="O231" s="11"/>
      <c r="Q231" s="11"/>
      <c r="R231" s="11"/>
      <c r="S231" s="11"/>
      <c r="T231" s="11"/>
    </row>
    <row r="232" spans="1:20" ht="18.75" customHeight="1">
      <c r="A232" s="156">
        <v>210</v>
      </c>
      <c r="B232" s="157" t="s">
        <v>1603</v>
      </c>
      <c r="C232" s="157" t="s">
        <v>2391</v>
      </c>
      <c r="D232" s="157" t="s">
        <v>1555</v>
      </c>
      <c r="E232" s="162">
        <v>498</v>
      </c>
      <c r="F232" s="158">
        <f t="shared" si="45"/>
        <v>6.9409697008553561E-4</v>
      </c>
      <c r="G232" s="158">
        <f t="shared" si="46"/>
        <v>0.84482890788441123</v>
      </c>
      <c r="H232" s="11"/>
      <c r="I232" s="91"/>
      <c r="J232" s="91"/>
      <c r="K232" s="91"/>
      <c r="L232" s="91"/>
      <c r="O232" s="11"/>
      <c r="Q232" s="11"/>
      <c r="R232" s="11"/>
      <c r="S232" s="11"/>
      <c r="T232" s="11"/>
    </row>
    <row r="233" spans="1:20" ht="18.75" customHeight="1">
      <c r="A233" s="156">
        <v>214</v>
      </c>
      <c r="B233" s="157" t="s">
        <v>2186</v>
      </c>
      <c r="C233" s="157" t="s">
        <v>2407</v>
      </c>
      <c r="D233" s="157" t="s">
        <v>1618</v>
      </c>
      <c r="E233" s="162">
        <v>494</v>
      </c>
      <c r="F233" s="158">
        <f t="shared" si="45"/>
        <v>6.885218940205916E-4</v>
      </c>
      <c r="G233" s="158">
        <f t="shared" si="46"/>
        <v>0.84551742977843181</v>
      </c>
      <c r="H233" s="11"/>
      <c r="I233" s="91"/>
      <c r="J233" s="91"/>
      <c r="K233" s="91"/>
      <c r="L233" s="91"/>
      <c r="O233" s="11"/>
      <c r="Q233" s="11"/>
      <c r="R233" s="11"/>
      <c r="S233" s="11"/>
      <c r="T233" s="11"/>
    </row>
    <row r="234" spans="1:20" ht="18.75" customHeight="1">
      <c r="A234" s="156">
        <v>213</v>
      </c>
      <c r="B234" s="157" t="s">
        <v>2294</v>
      </c>
      <c r="C234" s="157" t="s">
        <v>1467</v>
      </c>
      <c r="D234" s="157" t="s">
        <v>1465</v>
      </c>
      <c r="E234" s="162">
        <v>493</v>
      </c>
      <c r="F234" s="158">
        <f t="shared" si="45"/>
        <v>6.8712812500435557E-4</v>
      </c>
      <c r="G234" s="158">
        <f t="shared" si="46"/>
        <v>0.84620455790343618</v>
      </c>
      <c r="H234" s="11"/>
      <c r="I234" s="91"/>
      <c r="J234" s="91"/>
      <c r="K234" s="91"/>
      <c r="L234" s="91"/>
      <c r="O234" s="11"/>
      <c r="Q234" s="11"/>
      <c r="R234" s="11"/>
      <c r="S234" s="11"/>
      <c r="T234" s="11"/>
    </row>
    <row r="235" spans="1:20" ht="18.75" customHeight="1">
      <c r="A235" s="156">
        <v>215</v>
      </c>
      <c r="B235" s="157" t="s">
        <v>1861</v>
      </c>
      <c r="C235" s="157" t="s">
        <v>1840</v>
      </c>
      <c r="D235" s="157" t="s">
        <v>2417</v>
      </c>
      <c r="E235" s="162">
        <v>485</v>
      </c>
      <c r="F235" s="158">
        <f t="shared" si="45"/>
        <v>6.7597797287446742E-4</v>
      </c>
      <c r="G235" s="158">
        <f t="shared" si="46"/>
        <v>0.84688053587631063</v>
      </c>
      <c r="H235" s="11"/>
      <c r="I235" s="91"/>
      <c r="J235" s="91"/>
      <c r="K235" s="91"/>
      <c r="L235" s="91"/>
      <c r="O235" s="11"/>
      <c r="Q235" s="11"/>
      <c r="R235" s="11"/>
      <c r="S235" s="11"/>
      <c r="T235" s="11"/>
    </row>
    <row r="236" spans="1:20" ht="18.75" customHeight="1">
      <c r="A236" s="156">
        <v>216</v>
      </c>
      <c r="B236" s="157" t="s">
        <v>1866</v>
      </c>
      <c r="C236" s="157" t="s">
        <v>2416</v>
      </c>
      <c r="D236" s="157" t="s">
        <v>2417</v>
      </c>
      <c r="E236" s="162">
        <v>485</v>
      </c>
      <c r="F236" s="158">
        <f t="shared" si="45"/>
        <v>6.7597797287446742E-4</v>
      </c>
      <c r="G236" s="158">
        <f t="shared" si="46"/>
        <v>0.84755651384918507</v>
      </c>
      <c r="H236" s="11"/>
      <c r="I236" s="91"/>
      <c r="J236" s="91"/>
      <c r="K236" s="91"/>
      <c r="L236" s="91"/>
      <c r="O236" s="11"/>
      <c r="Q236" s="11"/>
      <c r="R236" s="11"/>
      <c r="S236" s="11"/>
      <c r="T236" s="11"/>
    </row>
    <row r="237" spans="1:20" ht="18.75" customHeight="1">
      <c r="A237" s="156">
        <v>217</v>
      </c>
      <c r="B237" s="157" t="s">
        <v>1480</v>
      </c>
      <c r="C237" s="157" t="s">
        <v>1467</v>
      </c>
      <c r="D237" s="157" t="s">
        <v>1465</v>
      </c>
      <c r="E237" s="162">
        <v>482</v>
      </c>
      <c r="F237" s="158">
        <f t="shared" si="45"/>
        <v>6.7179666582575933E-4</v>
      </c>
      <c r="G237" s="158">
        <f t="shared" si="46"/>
        <v>0.8482283105150108</v>
      </c>
      <c r="H237" s="11"/>
      <c r="I237" s="91"/>
      <c r="J237" s="91"/>
      <c r="K237" s="91"/>
      <c r="L237" s="91"/>
      <c r="O237" s="11"/>
      <c r="Q237" s="11"/>
      <c r="R237" s="11"/>
      <c r="S237" s="11"/>
      <c r="T237" s="11"/>
    </row>
    <row r="238" spans="1:20" ht="18.75" customHeight="1">
      <c r="A238" s="156">
        <v>219</v>
      </c>
      <c r="B238" s="157" t="s">
        <v>1907</v>
      </c>
      <c r="C238" s="157" t="s">
        <v>2423</v>
      </c>
      <c r="D238" s="157" t="s">
        <v>2420</v>
      </c>
      <c r="E238" s="162">
        <v>472</v>
      </c>
      <c r="F238" s="158">
        <f t="shared" si="45"/>
        <v>6.5785897566339924E-4</v>
      </c>
      <c r="G238" s="158">
        <f t="shared" si="46"/>
        <v>0.84888616949067419</v>
      </c>
      <c r="H238" s="11"/>
      <c r="I238" s="91"/>
      <c r="J238" s="91"/>
      <c r="K238" s="91"/>
      <c r="L238" s="91"/>
      <c r="O238" s="11"/>
      <c r="Q238" s="11"/>
      <c r="R238" s="11"/>
      <c r="S238" s="11"/>
      <c r="T238" s="11"/>
    </row>
    <row r="239" spans="1:20" ht="18.75" customHeight="1">
      <c r="A239" s="156">
        <v>222</v>
      </c>
      <c r="B239" s="157" t="s">
        <v>2016</v>
      </c>
      <c r="C239" s="157" t="s">
        <v>1608</v>
      </c>
      <c r="D239" s="157" t="s">
        <v>1607</v>
      </c>
      <c r="E239" s="162">
        <v>471</v>
      </c>
      <c r="F239" s="158">
        <f t="shared" si="45"/>
        <v>6.564652066471632E-4</v>
      </c>
      <c r="G239" s="158">
        <f t="shared" si="46"/>
        <v>0.84954263469732139</v>
      </c>
      <c r="H239" s="11"/>
      <c r="I239" s="91"/>
      <c r="J239" s="91"/>
      <c r="K239" s="91"/>
      <c r="L239" s="91"/>
      <c r="O239" s="11"/>
      <c r="Q239" s="11"/>
      <c r="R239" s="11"/>
      <c r="S239" s="11"/>
      <c r="T239" s="11"/>
    </row>
    <row r="240" spans="1:20" ht="18.75" customHeight="1">
      <c r="A240" s="156">
        <v>218</v>
      </c>
      <c r="B240" s="157" t="s">
        <v>1777</v>
      </c>
      <c r="C240" s="157" t="s">
        <v>1750</v>
      </c>
      <c r="D240" s="157" t="s">
        <v>1730</v>
      </c>
      <c r="E240" s="162">
        <v>469</v>
      </c>
      <c r="F240" s="158">
        <f t="shared" si="45"/>
        <v>6.5367766861469114E-4</v>
      </c>
      <c r="G240" s="158">
        <f t="shared" si="46"/>
        <v>0.85019631236593607</v>
      </c>
      <c r="H240" s="11"/>
      <c r="I240" s="91"/>
      <c r="J240" s="91"/>
      <c r="K240" s="91"/>
      <c r="L240" s="91"/>
      <c r="O240" s="11"/>
      <c r="Q240" s="11"/>
      <c r="R240" s="11"/>
      <c r="S240" s="11"/>
      <c r="T240" s="11"/>
    </row>
    <row r="241" spans="1:20" ht="18.75" customHeight="1">
      <c r="A241" s="156">
        <v>220</v>
      </c>
      <c r="B241" s="157" t="s">
        <v>2291</v>
      </c>
      <c r="C241" s="157" t="s">
        <v>1838</v>
      </c>
      <c r="D241" s="157" t="s">
        <v>2417</v>
      </c>
      <c r="E241" s="162">
        <v>465</v>
      </c>
      <c r="F241" s="158">
        <f t="shared" si="45"/>
        <v>6.4810259254974713E-4</v>
      </c>
      <c r="G241" s="158">
        <f t="shared" si="46"/>
        <v>0.85084441495848584</v>
      </c>
      <c r="H241" s="11"/>
      <c r="I241" s="91"/>
      <c r="J241" s="91"/>
      <c r="K241" s="91"/>
      <c r="L241" s="91"/>
      <c r="O241" s="11"/>
      <c r="Q241" s="11"/>
      <c r="R241" s="11"/>
      <c r="S241" s="11"/>
      <c r="T241" s="11"/>
    </row>
    <row r="242" spans="1:20" ht="18.75" customHeight="1">
      <c r="A242" s="156">
        <v>221</v>
      </c>
      <c r="B242" s="157" t="s">
        <v>1496</v>
      </c>
      <c r="C242" s="157" t="s">
        <v>1885</v>
      </c>
      <c r="D242" s="157" t="s">
        <v>2420</v>
      </c>
      <c r="E242" s="162">
        <v>465</v>
      </c>
      <c r="F242" s="158">
        <f t="shared" si="45"/>
        <v>6.4810259254974713E-4</v>
      </c>
      <c r="G242" s="158">
        <f t="shared" si="46"/>
        <v>0.85149251755103561</v>
      </c>
      <c r="H242" s="11"/>
      <c r="I242" s="91"/>
      <c r="J242" s="91"/>
      <c r="K242" s="91"/>
      <c r="L242" s="91"/>
      <c r="O242" s="11"/>
      <c r="Q242" s="11"/>
      <c r="R242" s="11"/>
      <c r="S242" s="11"/>
      <c r="T242" s="11"/>
    </row>
    <row r="243" spans="1:20" ht="18.75" customHeight="1">
      <c r="A243" s="156">
        <v>223</v>
      </c>
      <c r="B243" s="157" t="s">
        <v>2255</v>
      </c>
      <c r="C243" s="157" t="s">
        <v>1752</v>
      </c>
      <c r="D243" s="157" t="s">
        <v>1730</v>
      </c>
      <c r="E243" s="162">
        <v>462</v>
      </c>
      <c r="F243" s="158">
        <f t="shared" si="45"/>
        <v>6.4392128550103903E-4</v>
      </c>
      <c r="G243" s="158">
        <f t="shared" si="46"/>
        <v>0.85213643883653667</v>
      </c>
      <c r="H243" s="11"/>
      <c r="I243" s="91"/>
      <c r="J243" s="91"/>
      <c r="K243" s="91"/>
      <c r="L243" s="91"/>
      <c r="O243" s="11"/>
      <c r="Q243" s="11"/>
      <c r="R243" s="11"/>
      <c r="S243" s="11"/>
      <c r="T243" s="11"/>
    </row>
    <row r="244" spans="1:20" ht="18.75" customHeight="1">
      <c r="A244" s="156">
        <v>227</v>
      </c>
      <c r="B244" s="157" t="s">
        <v>1712</v>
      </c>
      <c r="C244" s="157" t="s">
        <v>2410</v>
      </c>
      <c r="D244" s="157" t="s">
        <v>2409</v>
      </c>
      <c r="E244" s="162">
        <v>460</v>
      </c>
      <c r="F244" s="158">
        <f t="shared" si="45"/>
        <v>6.4113374746856697E-4</v>
      </c>
      <c r="G244" s="158">
        <f t="shared" si="46"/>
        <v>0.85277757258400522</v>
      </c>
      <c r="H244" s="11"/>
      <c r="I244" s="91"/>
      <c r="J244" s="91"/>
      <c r="K244" s="91"/>
      <c r="L244" s="91"/>
      <c r="O244" s="11"/>
      <c r="Q244" s="11"/>
      <c r="R244" s="11"/>
      <c r="S244" s="11"/>
      <c r="T244" s="11"/>
    </row>
    <row r="245" spans="1:20" ht="18.75" customHeight="1">
      <c r="A245" s="156">
        <v>225</v>
      </c>
      <c r="B245" s="157" t="s">
        <v>1548</v>
      </c>
      <c r="C245" s="157" t="s">
        <v>1467</v>
      </c>
      <c r="D245" s="157" t="s">
        <v>1465</v>
      </c>
      <c r="E245" s="162">
        <v>460</v>
      </c>
      <c r="F245" s="158">
        <f t="shared" si="45"/>
        <v>6.4113374746856697E-4</v>
      </c>
      <c r="G245" s="158">
        <f t="shared" si="46"/>
        <v>0.85341870633147376</v>
      </c>
      <c r="H245" s="11"/>
      <c r="I245" s="91"/>
      <c r="J245" s="91"/>
      <c r="K245" s="91"/>
      <c r="L245" s="91"/>
      <c r="O245" s="11"/>
      <c r="Q245" s="11"/>
      <c r="R245" s="11"/>
      <c r="S245" s="11"/>
      <c r="T245" s="11"/>
    </row>
    <row r="246" spans="1:20" ht="18.75" customHeight="1">
      <c r="A246" s="156">
        <v>226</v>
      </c>
      <c r="B246" s="157" t="s">
        <v>1771</v>
      </c>
      <c r="C246" s="157" t="s">
        <v>2413</v>
      </c>
      <c r="D246" s="157" t="s">
        <v>1730</v>
      </c>
      <c r="E246" s="162">
        <v>459</v>
      </c>
      <c r="F246" s="158">
        <f t="shared" si="45"/>
        <v>6.3973997845233105E-4</v>
      </c>
      <c r="G246" s="158">
        <f t="shared" si="46"/>
        <v>0.85405844630992611</v>
      </c>
      <c r="H246" s="11"/>
      <c r="I246" s="91"/>
      <c r="J246" s="91"/>
      <c r="K246" s="91"/>
      <c r="L246" s="91"/>
      <c r="O246" s="11"/>
      <c r="Q246" s="11"/>
      <c r="R246" s="11"/>
      <c r="S246" s="11"/>
      <c r="T246" s="11"/>
    </row>
    <row r="247" spans="1:20" ht="18.75" customHeight="1">
      <c r="A247" s="156">
        <v>224</v>
      </c>
      <c r="B247" s="157" t="s">
        <v>1571</v>
      </c>
      <c r="C247" s="157" t="s">
        <v>2391</v>
      </c>
      <c r="D247" s="157" t="s">
        <v>1555</v>
      </c>
      <c r="E247" s="162">
        <v>459</v>
      </c>
      <c r="F247" s="158">
        <f t="shared" si="45"/>
        <v>6.3973997845233105E-4</v>
      </c>
      <c r="G247" s="158">
        <f t="shared" si="46"/>
        <v>0.85469818628837846</v>
      </c>
      <c r="H247" s="11"/>
      <c r="I247" s="91"/>
      <c r="J247" s="91"/>
      <c r="K247" s="91"/>
      <c r="L247" s="91"/>
      <c r="O247" s="11"/>
      <c r="Q247" s="11"/>
      <c r="R247" s="11"/>
      <c r="S247" s="11"/>
      <c r="T247" s="11"/>
    </row>
    <row r="248" spans="1:20" ht="18.75" customHeight="1">
      <c r="A248" s="156">
        <v>229</v>
      </c>
      <c r="B248" s="157" t="s">
        <v>2246</v>
      </c>
      <c r="C248" s="157" t="s">
        <v>1736</v>
      </c>
      <c r="D248" s="157" t="s">
        <v>2397</v>
      </c>
      <c r="E248" s="162">
        <v>451</v>
      </c>
      <c r="F248" s="158">
        <f t="shared" si="45"/>
        <v>6.2858982632244291E-4</v>
      </c>
      <c r="G248" s="158">
        <f t="shared" si="46"/>
        <v>0.85532677611470087</v>
      </c>
      <c r="H248" s="11"/>
      <c r="I248" s="91"/>
      <c r="J248" s="91"/>
      <c r="K248" s="91"/>
      <c r="L248" s="91"/>
      <c r="O248" s="11"/>
      <c r="Q248" s="11"/>
      <c r="R248" s="11"/>
      <c r="S248" s="11"/>
      <c r="T248" s="11"/>
    </row>
    <row r="249" spans="1:20" ht="18.75" customHeight="1">
      <c r="A249" s="156">
        <v>230</v>
      </c>
      <c r="B249" s="157" t="s">
        <v>2076</v>
      </c>
      <c r="C249" s="157" t="s">
        <v>2421</v>
      </c>
      <c r="D249" s="157" t="s">
        <v>2420</v>
      </c>
      <c r="E249" s="162">
        <v>448</v>
      </c>
      <c r="F249" s="158">
        <f t="shared" si="45"/>
        <v>6.2440851927373481E-4</v>
      </c>
      <c r="G249" s="158">
        <f t="shared" si="46"/>
        <v>0.85595118463397457</v>
      </c>
      <c r="H249" s="11"/>
      <c r="I249" s="91"/>
      <c r="J249" s="91"/>
      <c r="K249" s="91"/>
      <c r="L249" s="91"/>
      <c r="O249" s="11"/>
      <c r="Q249" s="11"/>
      <c r="R249" s="11"/>
      <c r="S249" s="11"/>
      <c r="T249" s="11"/>
    </row>
    <row r="250" spans="1:20" ht="18.75" customHeight="1">
      <c r="A250" s="156">
        <v>233</v>
      </c>
      <c r="B250" s="157" t="s">
        <v>1543</v>
      </c>
      <c r="C250" s="157" t="s">
        <v>2395</v>
      </c>
      <c r="D250" s="157" t="s">
        <v>1465</v>
      </c>
      <c r="E250" s="162">
        <v>445</v>
      </c>
      <c r="F250" s="158">
        <f t="shared" si="45"/>
        <v>6.2022721222502683E-4</v>
      </c>
      <c r="G250" s="158">
        <f t="shared" si="46"/>
        <v>0.85657141184619956</v>
      </c>
      <c r="H250" s="11"/>
      <c r="I250" s="91"/>
      <c r="J250" s="91"/>
      <c r="K250" s="91"/>
      <c r="L250" s="91"/>
      <c r="O250" s="11"/>
      <c r="Q250" s="11"/>
      <c r="R250" s="11"/>
      <c r="S250" s="11"/>
      <c r="T250" s="11"/>
    </row>
    <row r="251" spans="1:20" ht="18.75" customHeight="1">
      <c r="A251" s="156">
        <v>228</v>
      </c>
      <c r="B251" s="157" t="s">
        <v>2048</v>
      </c>
      <c r="C251" s="157" t="s">
        <v>2410</v>
      </c>
      <c r="D251" s="157" t="s">
        <v>2409</v>
      </c>
      <c r="E251" s="162">
        <v>444</v>
      </c>
      <c r="F251" s="158">
        <f t="shared" si="45"/>
        <v>6.188334432087908E-4</v>
      </c>
      <c r="G251" s="158">
        <f t="shared" si="46"/>
        <v>0.85719024528940835</v>
      </c>
      <c r="H251" s="11"/>
      <c r="I251" s="91"/>
      <c r="J251" s="91"/>
      <c r="K251" s="91"/>
      <c r="L251" s="91"/>
      <c r="O251" s="11"/>
      <c r="Q251" s="11"/>
      <c r="R251" s="11"/>
      <c r="S251" s="11"/>
      <c r="T251" s="11"/>
    </row>
    <row r="252" spans="1:20" ht="18.75" customHeight="1">
      <c r="A252" s="156">
        <v>231</v>
      </c>
      <c r="B252" s="157" t="s">
        <v>1541</v>
      </c>
      <c r="C252" s="157" t="s">
        <v>2395</v>
      </c>
      <c r="D252" s="157" t="s">
        <v>1465</v>
      </c>
      <c r="E252" s="162">
        <v>443</v>
      </c>
      <c r="F252" s="158">
        <f t="shared" si="45"/>
        <v>6.1743967419255477E-4</v>
      </c>
      <c r="G252" s="158">
        <f t="shared" si="46"/>
        <v>0.85780768496360094</v>
      </c>
      <c r="H252" s="11"/>
      <c r="I252" s="91"/>
      <c r="J252" s="91"/>
      <c r="K252" s="91"/>
      <c r="L252" s="91"/>
      <c r="O252" s="11"/>
      <c r="Q252" s="11"/>
      <c r="R252" s="11"/>
      <c r="S252" s="11"/>
      <c r="T252" s="11"/>
    </row>
    <row r="253" spans="1:20" ht="18.75" customHeight="1">
      <c r="A253" s="156">
        <v>232</v>
      </c>
      <c r="B253" s="157" t="s">
        <v>2082</v>
      </c>
      <c r="C253" s="157" t="s">
        <v>2413</v>
      </c>
      <c r="D253" s="157" t="s">
        <v>1730</v>
      </c>
      <c r="E253" s="162">
        <v>441</v>
      </c>
      <c r="F253" s="158">
        <f t="shared" si="45"/>
        <v>6.146521361600827E-4</v>
      </c>
      <c r="G253" s="158">
        <f t="shared" si="46"/>
        <v>0.85842233709976101</v>
      </c>
      <c r="H253" s="11"/>
      <c r="I253" s="91"/>
      <c r="J253" s="91"/>
      <c r="K253" s="91"/>
      <c r="L253" s="91"/>
      <c r="O253" s="11"/>
      <c r="Q253" s="11"/>
      <c r="R253" s="11"/>
      <c r="S253" s="11"/>
      <c r="T253" s="11"/>
    </row>
    <row r="254" spans="1:20" ht="18.75" customHeight="1">
      <c r="A254" s="156">
        <v>235</v>
      </c>
      <c r="B254" s="157" t="s">
        <v>2134</v>
      </c>
      <c r="C254" s="157" t="s">
        <v>2412</v>
      </c>
      <c r="D254" s="157" t="s">
        <v>1730</v>
      </c>
      <c r="E254" s="162">
        <v>434</v>
      </c>
      <c r="F254" s="158">
        <f t="shared" si="45"/>
        <v>6.0489575304643059E-4</v>
      </c>
      <c r="G254" s="158">
        <f t="shared" si="46"/>
        <v>0.85902723285280747</v>
      </c>
      <c r="H254" s="11"/>
      <c r="I254" s="91"/>
      <c r="J254" s="91"/>
      <c r="K254" s="91"/>
      <c r="L254" s="91"/>
      <c r="O254" s="11"/>
      <c r="Q254" s="11"/>
      <c r="R254" s="11"/>
      <c r="S254" s="11"/>
      <c r="T254" s="11"/>
    </row>
    <row r="255" spans="1:20" ht="18.75" customHeight="1">
      <c r="A255" s="156">
        <v>234</v>
      </c>
      <c r="B255" s="157" t="s">
        <v>1624</v>
      </c>
      <c r="C255" s="157" t="s">
        <v>1625</v>
      </c>
      <c r="D255" s="157" t="s">
        <v>1618</v>
      </c>
      <c r="E255" s="162">
        <v>432</v>
      </c>
      <c r="F255" s="158">
        <f t="shared" si="45"/>
        <v>6.0210821501395864E-4</v>
      </c>
      <c r="G255" s="158">
        <f t="shared" si="46"/>
        <v>0.85962934106782141</v>
      </c>
      <c r="H255" s="11"/>
      <c r="I255" s="91"/>
      <c r="J255" s="91"/>
      <c r="K255" s="91"/>
      <c r="L255" s="91"/>
      <c r="O255" s="11"/>
      <c r="Q255" s="11"/>
      <c r="R255" s="11"/>
      <c r="S255" s="11"/>
      <c r="T255" s="11"/>
    </row>
    <row r="256" spans="1:20" ht="18.75" customHeight="1">
      <c r="A256" s="156">
        <v>238</v>
      </c>
      <c r="B256" s="157" t="s">
        <v>1864</v>
      </c>
      <c r="C256" s="157" t="s">
        <v>2418</v>
      </c>
      <c r="D256" s="157" t="s">
        <v>2417</v>
      </c>
      <c r="E256" s="162">
        <v>427</v>
      </c>
      <c r="F256" s="158">
        <f t="shared" si="45"/>
        <v>5.9513936993277848E-4</v>
      </c>
      <c r="G256" s="158">
        <f t="shared" si="46"/>
        <v>0.86022448043775424</v>
      </c>
      <c r="H256" s="11"/>
      <c r="I256" s="91"/>
      <c r="J256" s="91"/>
      <c r="K256" s="91"/>
      <c r="L256" s="91"/>
      <c r="O256" s="11"/>
      <c r="Q256" s="11"/>
      <c r="R256" s="11"/>
      <c r="S256" s="11"/>
      <c r="T256" s="11"/>
    </row>
    <row r="257" spans="1:20" ht="18.75" customHeight="1">
      <c r="A257" s="156">
        <v>239</v>
      </c>
      <c r="B257" s="157" t="s">
        <v>1575</v>
      </c>
      <c r="C257" s="157" t="s">
        <v>2400</v>
      </c>
      <c r="D257" s="157" t="s">
        <v>1555</v>
      </c>
      <c r="E257" s="162">
        <v>426</v>
      </c>
      <c r="F257" s="158">
        <f t="shared" si="45"/>
        <v>5.9374560091654245E-4</v>
      </c>
      <c r="G257" s="158">
        <f t="shared" si="46"/>
        <v>0.86081822603867075</v>
      </c>
      <c r="H257" s="11"/>
      <c r="I257" s="91"/>
      <c r="J257" s="91"/>
      <c r="K257" s="91"/>
      <c r="L257" s="91"/>
      <c r="O257" s="11"/>
      <c r="Q257" s="11"/>
      <c r="R257" s="11"/>
      <c r="S257" s="11"/>
      <c r="T257" s="11"/>
    </row>
    <row r="258" spans="1:20" ht="18.75" customHeight="1">
      <c r="A258" s="156">
        <v>236</v>
      </c>
      <c r="B258" s="157" t="s">
        <v>2189</v>
      </c>
      <c r="C258" s="157" t="s">
        <v>1554</v>
      </c>
      <c r="D258" s="157" t="s">
        <v>1555</v>
      </c>
      <c r="E258" s="162">
        <v>421</v>
      </c>
      <c r="F258" s="158">
        <f t="shared" si="45"/>
        <v>5.867767558353624E-4</v>
      </c>
      <c r="G258" s="158">
        <f t="shared" si="46"/>
        <v>0.86140500279450616</v>
      </c>
      <c r="H258" s="11"/>
      <c r="I258" s="91"/>
      <c r="J258" s="91"/>
      <c r="K258" s="91"/>
      <c r="L258" s="91"/>
      <c r="O258" s="11"/>
      <c r="Q258" s="11"/>
      <c r="R258" s="11"/>
      <c r="S258" s="11"/>
      <c r="T258" s="11"/>
    </row>
    <row r="259" spans="1:20" ht="18.75" customHeight="1">
      <c r="A259" s="156">
        <v>240</v>
      </c>
      <c r="B259" s="157" t="s">
        <v>2106</v>
      </c>
      <c r="C259" s="157" t="s">
        <v>1882</v>
      </c>
      <c r="D259" s="157" t="s">
        <v>2420</v>
      </c>
      <c r="E259" s="162">
        <v>420</v>
      </c>
      <c r="F259" s="158">
        <f t="shared" si="45"/>
        <v>5.8538298681912637E-4</v>
      </c>
      <c r="G259" s="158">
        <f t="shared" si="46"/>
        <v>0.86199038578132525</v>
      </c>
      <c r="H259" s="11"/>
      <c r="I259" s="91"/>
      <c r="J259" s="91"/>
      <c r="K259" s="91"/>
      <c r="L259" s="91"/>
      <c r="O259" s="11"/>
      <c r="Q259" s="11"/>
      <c r="R259" s="11"/>
      <c r="S259" s="11"/>
      <c r="T259" s="11"/>
    </row>
    <row r="260" spans="1:20" ht="18.75" customHeight="1">
      <c r="A260" s="156">
        <v>241</v>
      </c>
      <c r="B260" s="157" t="s">
        <v>2124</v>
      </c>
      <c r="C260" s="157" t="s">
        <v>1731</v>
      </c>
      <c r="D260" s="157" t="s">
        <v>2397</v>
      </c>
      <c r="E260" s="162">
        <v>418</v>
      </c>
      <c r="F260" s="158">
        <f t="shared" si="45"/>
        <v>5.8259544878665442E-4</v>
      </c>
      <c r="G260" s="158">
        <f t="shared" si="46"/>
        <v>0.86257298123011195</v>
      </c>
      <c r="H260" s="11"/>
      <c r="I260" s="91"/>
      <c r="J260" s="91"/>
      <c r="K260" s="91"/>
      <c r="L260" s="91"/>
      <c r="O260" s="11"/>
      <c r="Q260" s="11"/>
      <c r="R260" s="11"/>
      <c r="S260" s="11"/>
      <c r="T260" s="11"/>
    </row>
    <row r="261" spans="1:20" ht="18.75" customHeight="1">
      <c r="A261" s="156">
        <v>237</v>
      </c>
      <c r="B261" s="157" t="s">
        <v>1606</v>
      </c>
      <c r="C261" s="157" t="s">
        <v>2404</v>
      </c>
      <c r="D261" s="157" t="s">
        <v>1607</v>
      </c>
      <c r="E261" s="162">
        <v>415</v>
      </c>
      <c r="F261" s="158">
        <f t="shared" si="45"/>
        <v>5.7841414173794633E-4</v>
      </c>
      <c r="G261" s="158">
        <f t="shared" si="46"/>
        <v>0.86315139537184993</v>
      </c>
      <c r="H261" s="11"/>
      <c r="I261" s="91"/>
      <c r="J261" s="91"/>
      <c r="K261" s="91"/>
      <c r="L261" s="91"/>
      <c r="O261" s="11"/>
      <c r="Q261" s="11"/>
      <c r="R261" s="11"/>
      <c r="S261" s="11"/>
      <c r="T261" s="11"/>
    </row>
    <row r="262" spans="1:20" ht="18.75" customHeight="1">
      <c r="A262" s="156">
        <v>244</v>
      </c>
      <c r="B262" s="157" t="s">
        <v>1874</v>
      </c>
      <c r="C262" s="157" t="s">
        <v>2416</v>
      </c>
      <c r="D262" s="157" t="s">
        <v>2417</v>
      </c>
      <c r="E262" s="162">
        <v>414</v>
      </c>
      <c r="F262" s="158">
        <f t="shared" si="45"/>
        <v>5.7702037272171029E-4</v>
      </c>
      <c r="G262" s="158">
        <f t="shared" si="46"/>
        <v>0.8637284157445716</v>
      </c>
      <c r="H262" s="11"/>
      <c r="I262" s="91"/>
      <c r="J262" s="91"/>
      <c r="K262" s="91"/>
      <c r="L262" s="91"/>
      <c r="O262" s="11"/>
      <c r="Q262" s="11"/>
      <c r="R262" s="11"/>
      <c r="S262" s="11"/>
      <c r="T262" s="11"/>
    </row>
    <row r="263" spans="1:20" ht="18.75" customHeight="1">
      <c r="A263" s="156">
        <v>242</v>
      </c>
      <c r="B263" s="157" t="s">
        <v>2182</v>
      </c>
      <c r="C263" s="157" t="s">
        <v>1745</v>
      </c>
      <c r="D263" s="157" t="s">
        <v>1730</v>
      </c>
      <c r="E263" s="162">
        <v>413</v>
      </c>
      <c r="F263" s="158">
        <f t="shared" si="45"/>
        <v>5.7562660370547426E-4</v>
      </c>
      <c r="G263" s="158">
        <f t="shared" si="46"/>
        <v>0.86430404234827707</v>
      </c>
      <c r="H263" s="11"/>
      <c r="I263" s="91"/>
      <c r="J263" s="91"/>
      <c r="K263" s="91"/>
      <c r="L263" s="91"/>
      <c r="O263" s="11"/>
      <c r="Q263" s="11"/>
      <c r="R263" s="11"/>
      <c r="S263" s="11"/>
      <c r="T263" s="11"/>
    </row>
    <row r="264" spans="1:20" ht="18.75" customHeight="1">
      <c r="A264" s="156">
        <v>246</v>
      </c>
      <c r="B264" s="157" t="s">
        <v>2297</v>
      </c>
      <c r="C264" s="157" t="s">
        <v>2415</v>
      </c>
      <c r="D264" s="157" t="s">
        <v>1730</v>
      </c>
      <c r="E264" s="162">
        <v>410</v>
      </c>
      <c r="F264" s="158">
        <f t="shared" si="45"/>
        <v>5.7144529665676628E-4</v>
      </c>
      <c r="G264" s="158">
        <f t="shared" si="46"/>
        <v>0.86487548764493383</v>
      </c>
      <c r="H264" s="11"/>
      <c r="I264" s="91"/>
      <c r="J264" s="91"/>
      <c r="K264" s="91"/>
      <c r="L264" s="91"/>
      <c r="O264" s="11"/>
      <c r="Q264" s="11"/>
      <c r="R264" s="11"/>
      <c r="S264" s="11"/>
      <c r="T264" s="11"/>
    </row>
    <row r="265" spans="1:20" ht="18.75" customHeight="1">
      <c r="A265" s="156">
        <v>245</v>
      </c>
      <c r="B265" s="157" t="s">
        <v>1689</v>
      </c>
      <c r="C265" s="157" t="s">
        <v>1672</v>
      </c>
      <c r="D265" s="157" t="s">
        <v>2409</v>
      </c>
      <c r="E265" s="162">
        <v>409</v>
      </c>
      <c r="F265" s="158">
        <f t="shared" si="45"/>
        <v>5.7005152764053025E-4</v>
      </c>
      <c r="G265" s="158">
        <f t="shared" si="46"/>
        <v>0.86544553917257439</v>
      </c>
      <c r="H265" s="11"/>
      <c r="I265" s="91"/>
      <c r="J265" s="91"/>
      <c r="K265" s="91"/>
      <c r="L265" s="91"/>
      <c r="O265" s="11"/>
      <c r="Q265" s="11"/>
      <c r="R265" s="11"/>
      <c r="S265" s="11"/>
      <c r="T265" s="11"/>
    </row>
    <row r="266" spans="1:20" ht="18.75" customHeight="1">
      <c r="A266" s="156">
        <v>243</v>
      </c>
      <c r="B266" s="157" t="s">
        <v>1757</v>
      </c>
      <c r="C266" s="157" t="s">
        <v>2414</v>
      </c>
      <c r="D266" s="157" t="s">
        <v>1730</v>
      </c>
      <c r="E266" s="162">
        <v>408</v>
      </c>
      <c r="F266" s="158">
        <f t="shared" si="45"/>
        <v>5.6865775862429422E-4</v>
      </c>
      <c r="G266" s="158">
        <f t="shared" si="46"/>
        <v>0.86601419693119863</v>
      </c>
      <c r="H266" s="11"/>
      <c r="I266" s="91"/>
      <c r="J266" s="91"/>
      <c r="K266" s="91"/>
      <c r="L266" s="91"/>
      <c r="O266" s="11"/>
      <c r="Q266" s="11"/>
      <c r="R266" s="11"/>
      <c r="S266" s="11"/>
      <c r="T266" s="11"/>
    </row>
    <row r="267" spans="1:20" ht="18.75" customHeight="1">
      <c r="A267" s="156">
        <v>251</v>
      </c>
      <c r="B267" s="157" t="s">
        <v>1920</v>
      </c>
      <c r="C267" s="157" t="s">
        <v>2424</v>
      </c>
      <c r="D267" s="157" t="s">
        <v>2420</v>
      </c>
      <c r="E267" s="162">
        <v>408</v>
      </c>
      <c r="F267" s="158">
        <f t="shared" si="45"/>
        <v>5.6865775862429422E-4</v>
      </c>
      <c r="G267" s="158">
        <f t="shared" si="46"/>
        <v>0.86658285468982288</v>
      </c>
      <c r="H267" s="11"/>
      <c r="I267" s="91"/>
      <c r="J267" s="91"/>
      <c r="K267" s="91"/>
      <c r="L267" s="91"/>
      <c r="O267" s="11"/>
      <c r="Q267" s="11"/>
      <c r="R267" s="11"/>
      <c r="S267" s="11"/>
      <c r="T267" s="11"/>
    </row>
    <row r="268" spans="1:20" ht="18.75" customHeight="1">
      <c r="A268" s="156">
        <v>249</v>
      </c>
      <c r="B268" s="157" t="s">
        <v>2192</v>
      </c>
      <c r="C268" s="157" t="s">
        <v>1883</v>
      </c>
      <c r="D268" s="157" t="s">
        <v>2420</v>
      </c>
      <c r="E268" s="162">
        <v>407</v>
      </c>
      <c r="F268" s="158">
        <f t="shared" si="45"/>
        <v>5.6726398960805819E-4</v>
      </c>
      <c r="G268" s="158">
        <f t="shared" si="46"/>
        <v>0.86715011867943093</v>
      </c>
      <c r="H268" s="11"/>
      <c r="I268" s="91"/>
      <c r="J268" s="91"/>
      <c r="K268" s="91"/>
      <c r="L268" s="91"/>
      <c r="O268" s="11"/>
      <c r="Q268" s="11"/>
      <c r="R268" s="11"/>
      <c r="S268" s="11"/>
      <c r="T268" s="11"/>
    </row>
    <row r="269" spans="1:20" ht="18.75" customHeight="1">
      <c r="A269" s="156">
        <v>247</v>
      </c>
      <c r="B269" s="157" t="s">
        <v>2001</v>
      </c>
      <c r="C269" s="157" t="s">
        <v>2425</v>
      </c>
      <c r="D269" s="157" t="s">
        <v>2420</v>
      </c>
      <c r="E269" s="162">
        <v>406</v>
      </c>
      <c r="F269" s="158">
        <f t="shared" si="45"/>
        <v>5.6587022059182215E-4</v>
      </c>
      <c r="G269" s="158">
        <f t="shared" si="46"/>
        <v>0.86771598890002277</v>
      </c>
      <c r="H269" s="11"/>
      <c r="I269" s="91"/>
      <c r="J269" s="91"/>
      <c r="K269" s="91"/>
      <c r="L269" s="91"/>
      <c r="O269" s="11"/>
      <c r="Q269" s="11"/>
      <c r="R269" s="11"/>
      <c r="S269" s="11"/>
      <c r="T269" s="11"/>
    </row>
    <row r="270" spans="1:20" ht="18.75" customHeight="1">
      <c r="A270" s="156">
        <v>248</v>
      </c>
      <c r="B270" s="157" t="s">
        <v>1517</v>
      </c>
      <c r="C270" s="157" t="s">
        <v>2396</v>
      </c>
      <c r="D270" s="157" t="s">
        <v>2397</v>
      </c>
      <c r="E270" s="162">
        <v>404</v>
      </c>
      <c r="F270" s="158">
        <f t="shared" si="45"/>
        <v>5.630826825593502E-4</v>
      </c>
      <c r="G270" s="158">
        <f t="shared" si="46"/>
        <v>0.86827907158258211</v>
      </c>
      <c r="H270" s="11"/>
      <c r="I270" s="91"/>
      <c r="J270" s="91"/>
      <c r="K270" s="91"/>
      <c r="L270" s="91"/>
      <c r="O270" s="11"/>
      <c r="Q270" s="11"/>
      <c r="R270" s="11"/>
      <c r="S270" s="11"/>
      <c r="T270" s="11"/>
    </row>
    <row r="271" spans="1:20" ht="18.75" customHeight="1">
      <c r="A271" s="156">
        <v>250</v>
      </c>
      <c r="B271" s="157" t="s">
        <v>1542</v>
      </c>
      <c r="C271" s="157" t="s">
        <v>2421</v>
      </c>
      <c r="D271" s="157" t="s">
        <v>2420</v>
      </c>
      <c r="E271" s="162">
        <v>402</v>
      </c>
      <c r="F271" s="158">
        <f t="shared" si="45"/>
        <v>5.6029514452687814E-4</v>
      </c>
      <c r="G271" s="158">
        <f t="shared" si="46"/>
        <v>0.86883936672710893</v>
      </c>
      <c r="H271" s="11"/>
      <c r="I271" s="91"/>
      <c r="J271" s="91"/>
      <c r="K271" s="91"/>
      <c r="L271" s="91"/>
      <c r="O271" s="11"/>
      <c r="Q271" s="11"/>
      <c r="R271" s="11"/>
      <c r="S271" s="11"/>
      <c r="T271" s="11"/>
    </row>
    <row r="272" spans="1:20" ht="18.75" customHeight="1">
      <c r="A272" s="156">
        <v>253</v>
      </c>
      <c r="B272" s="157" t="s">
        <v>1769</v>
      </c>
      <c r="C272" s="157" t="s">
        <v>1745</v>
      </c>
      <c r="D272" s="157" t="s">
        <v>1730</v>
      </c>
      <c r="E272" s="162">
        <v>398</v>
      </c>
      <c r="F272" s="158">
        <f t="shared" si="45"/>
        <v>5.5472006846193412E-4</v>
      </c>
      <c r="G272" s="158">
        <f t="shared" si="46"/>
        <v>0.86939408679557084</v>
      </c>
      <c r="H272" s="11"/>
      <c r="I272" s="91"/>
      <c r="J272" s="91"/>
      <c r="K272" s="91"/>
      <c r="L272" s="91"/>
      <c r="O272" s="11"/>
      <c r="Q272" s="11"/>
      <c r="R272" s="11"/>
      <c r="S272" s="11"/>
      <c r="T272" s="11"/>
    </row>
    <row r="273" spans="1:20" ht="18.75" customHeight="1">
      <c r="A273" s="156">
        <v>257</v>
      </c>
      <c r="B273" s="157" t="s">
        <v>1719</v>
      </c>
      <c r="C273" s="157" t="s">
        <v>2410</v>
      </c>
      <c r="D273" s="157" t="s">
        <v>2409</v>
      </c>
      <c r="E273" s="162">
        <v>398</v>
      </c>
      <c r="F273" s="158">
        <f t="shared" si="45"/>
        <v>5.5472006846193412E-4</v>
      </c>
      <c r="G273" s="158">
        <f t="shared" si="46"/>
        <v>0.86994880686403275</v>
      </c>
      <c r="H273" s="11"/>
      <c r="I273" s="91"/>
      <c r="J273" s="91"/>
      <c r="K273" s="91"/>
      <c r="L273" s="91"/>
      <c r="O273" s="11"/>
      <c r="Q273" s="11"/>
      <c r="R273" s="11"/>
      <c r="S273" s="11"/>
      <c r="T273" s="11"/>
    </row>
    <row r="274" spans="1:20" ht="18.75" customHeight="1">
      <c r="A274" s="156">
        <v>255</v>
      </c>
      <c r="B274" s="157" t="s">
        <v>1539</v>
      </c>
      <c r="C274" s="157" t="s">
        <v>1467</v>
      </c>
      <c r="D274" s="157" t="s">
        <v>1465</v>
      </c>
      <c r="E274" s="162">
        <v>394</v>
      </c>
      <c r="F274" s="158">
        <f t="shared" si="45"/>
        <v>5.4914499239699E-4</v>
      </c>
      <c r="G274" s="158">
        <f t="shared" si="46"/>
        <v>0.87049795185642975</v>
      </c>
      <c r="H274" s="11"/>
      <c r="I274" s="91"/>
      <c r="J274" s="91"/>
      <c r="K274" s="91"/>
      <c r="L274" s="91"/>
      <c r="O274" s="11"/>
      <c r="Q274" s="11"/>
      <c r="R274" s="11"/>
      <c r="S274" s="11"/>
      <c r="T274" s="11"/>
    </row>
    <row r="275" spans="1:20" ht="18.75" customHeight="1">
      <c r="A275" s="156">
        <v>252</v>
      </c>
      <c r="B275" s="157" t="s">
        <v>2003</v>
      </c>
      <c r="C275" s="157" t="s">
        <v>1621</v>
      </c>
      <c r="D275" s="157" t="s">
        <v>1618</v>
      </c>
      <c r="E275" s="162">
        <v>393</v>
      </c>
      <c r="F275" s="158">
        <f t="shared" si="45"/>
        <v>5.4775122338075397E-4</v>
      </c>
      <c r="G275" s="158">
        <f t="shared" si="46"/>
        <v>0.87104570307981055</v>
      </c>
      <c r="H275" s="11"/>
      <c r="I275" s="91"/>
      <c r="J275" s="91"/>
      <c r="K275" s="91"/>
      <c r="L275" s="91"/>
      <c r="O275" s="11"/>
      <c r="Q275" s="11"/>
      <c r="R275" s="11"/>
      <c r="S275" s="11"/>
      <c r="T275" s="11"/>
    </row>
    <row r="276" spans="1:20" ht="18.75" customHeight="1">
      <c r="A276" s="156">
        <v>254</v>
      </c>
      <c r="B276" s="157" t="s">
        <v>1580</v>
      </c>
      <c r="C276" s="157" t="s">
        <v>2402</v>
      </c>
      <c r="D276" s="157" t="s">
        <v>1555</v>
      </c>
      <c r="E276" s="162">
        <v>392</v>
      </c>
      <c r="F276" s="158">
        <f t="shared" si="45"/>
        <v>5.4635745436451793E-4</v>
      </c>
      <c r="G276" s="158">
        <f t="shared" si="46"/>
        <v>0.87159206053417504</v>
      </c>
      <c r="H276" s="11"/>
      <c r="I276" s="91"/>
      <c r="J276" s="91"/>
      <c r="K276" s="91"/>
      <c r="L276" s="91"/>
      <c r="O276" s="11"/>
      <c r="Q276" s="11"/>
      <c r="R276" s="11"/>
      <c r="S276" s="11"/>
      <c r="T276" s="11"/>
    </row>
    <row r="277" spans="1:20" ht="18.75" customHeight="1">
      <c r="A277" s="156">
        <v>259</v>
      </c>
      <c r="B277" s="157" t="s">
        <v>1646</v>
      </c>
      <c r="C277" s="157" t="s">
        <v>2405</v>
      </c>
      <c r="D277" s="157" t="s">
        <v>1618</v>
      </c>
      <c r="E277" s="162">
        <v>392</v>
      </c>
      <c r="F277" s="158">
        <f t="shared" ref="F277:F340" si="47">E277/$E$874</f>
        <v>5.4635745436451793E-4</v>
      </c>
      <c r="G277" s="158">
        <f t="shared" si="46"/>
        <v>0.87213841798853953</v>
      </c>
      <c r="H277" s="11"/>
      <c r="I277" s="91"/>
      <c r="J277" s="91"/>
      <c r="K277" s="91"/>
      <c r="L277" s="91"/>
      <c r="O277" s="11"/>
      <c r="Q277" s="11"/>
      <c r="R277" s="11"/>
      <c r="S277" s="11"/>
      <c r="T277" s="11"/>
    </row>
    <row r="278" spans="1:20" ht="18.75" customHeight="1">
      <c r="A278" s="156">
        <v>260</v>
      </c>
      <c r="B278" s="157" t="s">
        <v>2216</v>
      </c>
      <c r="C278" s="157" t="s">
        <v>1842</v>
      </c>
      <c r="D278" s="157" t="s">
        <v>2417</v>
      </c>
      <c r="E278" s="162">
        <v>391</v>
      </c>
      <c r="F278" s="158">
        <f t="shared" si="47"/>
        <v>5.4496368534828201E-4</v>
      </c>
      <c r="G278" s="158">
        <f t="shared" ref="G278:G341" si="48">G277+F278</f>
        <v>0.87268338167388781</v>
      </c>
      <c r="H278" s="11"/>
      <c r="I278" s="91"/>
      <c r="J278" s="91"/>
      <c r="K278" s="91"/>
      <c r="L278" s="91"/>
      <c r="O278" s="11"/>
      <c r="Q278" s="11"/>
      <c r="R278" s="11"/>
      <c r="S278" s="11"/>
      <c r="T278" s="11"/>
    </row>
    <row r="279" spans="1:20" ht="18.75" customHeight="1">
      <c r="A279" s="156">
        <v>258</v>
      </c>
      <c r="B279" s="157" t="s">
        <v>2242</v>
      </c>
      <c r="C279" s="157" t="s">
        <v>2401</v>
      </c>
      <c r="D279" s="157" t="s">
        <v>2409</v>
      </c>
      <c r="E279" s="162">
        <v>391</v>
      </c>
      <c r="F279" s="158">
        <f t="shared" si="47"/>
        <v>5.4496368534828201E-4</v>
      </c>
      <c r="G279" s="158">
        <f t="shared" si="48"/>
        <v>0.8732283453592361</v>
      </c>
      <c r="H279" s="11"/>
      <c r="I279" s="91"/>
      <c r="J279" s="91"/>
      <c r="K279" s="91"/>
      <c r="L279" s="91"/>
      <c r="O279" s="11"/>
      <c r="Q279" s="11"/>
      <c r="R279" s="11"/>
      <c r="S279" s="11"/>
      <c r="T279" s="11"/>
    </row>
    <row r="280" spans="1:20" ht="18.75" customHeight="1">
      <c r="A280" s="156">
        <v>256</v>
      </c>
      <c r="B280" s="157" t="s">
        <v>1857</v>
      </c>
      <c r="C280" s="157" t="s">
        <v>1844</v>
      </c>
      <c r="D280" s="157" t="s">
        <v>2417</v>
      </c>
      <c r="E280" s="162">
        <v>387</v>
      </c>
      <c r="F280" s="158">
        <f t="shared" si="47"/>
        <v>5.3938860928333789E-4</v>
      </c>
      <c r="G280" s="158">
        <f t="shared" si="48"/>
        <v>0.87376773396851948</v>
      </c>
      <c r="H280" s="11"/>
      <c r="I280" s="91"/>
      <c r="J280" s="91"/>
      <c r="K280" s="91"/>
      <c r="L280" s="91"/>
      <c r="O280" s="11"/>
      <c r="Q280" s="11"/>
      <c r="R280" s="11"/>
      <c r="S280" s="11"/>
      <c r="T280" s="11"/>
    </row>
    <row r="281" spans="1:20" ht="18.75" customHeight="1">
      <c r="A281" s="156">
        <v>262</v>
      </c>
      <c r="B281" s="157" t="s">
        <v>1631</v>
      </c>
      <c r="C281" s="157" t="s">
        <v>2407</v>
      </c>
      <c r="D281" s="157" t="s">
        <v>1618</v>
      </c>
      <c r="E281" s="162">
        <v>385</v>
      </c>
      <c r="F281" s="158">
        <f t="shared" si="47"/>
        <v>5.3660107125086593E-4</v>
      </c>
      <c r="G281" s="158">
        <f t="shared" si="48"/>
        <v>0.87430433503977034</v>
      </c>
      <c r="H281" s="11"/>
      <c r="I281" s="91"/>
      <c r="J281" s="91"/>
      <c r="K281" s="91"/>
      <c r="L281" s="91"/>
      <c r="O281" s="11"/>
      <c r="Q281" s="11"/>
      <c r="R281" s="11"/>
      <c r="S281" s="11"/>
      <c r="T281" s="11"/>
    </row>
    <row r="282" spans="1:20" ht="18.75" customHeight="1">
      <c r="A282" s="156">
        <v>261</v>
      </c>
      <c r="B282" s="157" t="s">
        <v>2030</v>
      </c>
      <c r="C282" s="157" t="s">
        <v>1750</v>
      </c>
      <c r="D282" s="157" t="s">
        <v>1730</v>
      </c>
      <c r="E282" s="162">
        <v>384</v>
      </c>
      <c r="F282" s="158">
        <f t="shared" si="47"/>
        <v>5.352073022346299E-4</v>
      </c>
      <c r="G282" s="158">
        <f t="shared" si="48"/>
        <v>0.87483954234200501</v>
      </c>
      <c r="H282" s="11"/>
      <c r="I282" s="91"/>
      <c r="J282" s="91"/>
      <c r="K282" s="91"/>
      <c r="L282" s="91"/>
      <c r="O282" s="11"/>
      <c r="Q282" s="11"/>
      <c r="R282" s="11"/>
      <c r="S282" s="11"/>
      <c r="T282" s="11"/>
    </row>
    <row r="283" spans="1:20" ht="18.75" customHeight="1">
      <c r="A283" s="156">
        <v>264</v>
      </c>
      <c r="B283" s="157" t="s">
        <v>1809</v>
      </c>
      <c r="C283" s="157" t="s">
        <v>2399</v>
      </c>
      <c r="D283" s="157" t="s">
        <v>2397</v>
      </c>
      <c r="E283" s="162">
        <v>384</v>
      </c>
      <c r="F283" s="158">
        <f t="shared" si="47"/>
        <v>5.352073022346299E-4</v>
      </c>
      <c r="G283" s="158">
        <f t="shared" si="48"/>
        <v>0.87537474964423967</v>
      </c>
      <c r="H283" s="11"/>
      <c r="I283" s="91"/>
      <c r="J283" s="91"/>
      <c r="K283" s="91"/>
      <c r="L283" s="91"/>
      <c r="O283" s="11"/>
      <c r="Q283" s="11"/>
      <c r="R283" s="11"/>
      <c r="S283" s="11"/>
      <c r="T283" s="11"/>
    </row>
    <row r="284" spans="1:20" ht="18.75" customHeight="1">
      <c r="A284" s="156">
        <v>265</v>
      </c>
      <c r="B284" s="157" t="s">
        <v>2317</v>
      </c>
      <c r="C284" s="157" t="s">
        <v>1674</v>
      </c>
      <c r="D284" s="157" t="s">
        <v>2409</v>
      </c>
      <c r="E284" s="162">
        <v>376</v>
      </c>
      <c r="F284" s="158">
        <f t="shared" si="47"/>
        <v>5.2405715010474176E-4</v>
      </c>
      <c r="G284" s="158">
        <f t="shared" si="48"/>
        <v>0.8758988067943444</v>
      </c>
      <c r="H284" s="11"/>
      <c r="I284" s="91"/>
      <c r="J284" s="91"/>
      <c r="K284" s="91"/>
      <c r="L284" s="91"/>
      <c r="O284" s="11"/>
      <c r="Q284" s="11"/>
      <c r="R284" s="11"/>
      <c r="S284" s="11"/>
      <c r="T284" s="11"/>
    </row>
    <row r="285" spans="1:20" ht="18.75" customHeight="1">
      <c r="A285" s="156">
        <v>269</v>
      </c>
      <c r="B285" s="157" t="s">
        <v>2311</v>
      </c>
      <c r="C285" s="157" t="s">
        <v>1735</v>
      </c>
      <c r="D285" s="157" t="s">
        <v>1730</v>
      </c>
      <c r="E285" s="162">
        <v>375</v>
      </c>
      <c r="F285" s="158">
        <f t="shared" si="47"/>
        <v>5.2266338108850573E-4</v>
      </c>
      <c r="G285" s="158">
        <f t="shared" si="48"/>
        <v>0.87642147017543293</v>
      </c>
      <c r="H285" s="11"/>
      <c r="I285" s="91"/>
      <c r="J285" s="91"/>
      <c r="K285" s="91"/>
      <c r="L285" s="91"/>
      <c r="O285" s="11"/>
      <c r="Q285" s="11"/>
      <c r="R285" s="11"/>
      <c r="S285" s="11"/>
      <c r="T285" s="11"/>
    </row>
    <row r="286" spans="1:20" ht="18.75" customHeight="1">
      <c r="A286" s="156">
        <v>267</v>
      </c>
      <c r="B286" s="157" t="s">
        <v>1891</v>
      </c>
      <c r="C286" s="157" t="s">
        <v>1883</v>
      </c>
      <c r="D286" s="157" t="s">
        <v>2420</v>
      </c>
      <c r="E286" s="162">
        <v>374</v>
      </c>
      <c r="F286" s="158">
        <f t="shared" si="47"/>
        <v>5.212696120722697E-4</v>
      </c>
      <c r="G286" s="158">
        <f t="shared" si="48"/>
        <v>0.87694273978750514</v>
      </c>
      <c r="H286" s="11"/>
      <c r="I286" s="91"/>
      <c r="J286" s="91"/>
      <c r="K286" s="91"/>
      <c r="L286" s="91"/>
      <c r="O286" s="11"/>
      <c r="Q286" s="11"/>
      <c r="R286" s="11"/>
      <c r="S286" s="11"/>
      <c r="T286" s="11"/>
    </row>
    <row r="287" spans="1:20" ht="18.75" customHeight="1">
      <c r="A287" s="156">
        <v>263</v>
      </c>
      <c r="B287" s="157" t="s">
        <v>2091</v>
      </c>
      <c r="C287" s="157" t="s">
        <v>1466</v>
      </c>
      <c r="D287" s="157" t="s">
        <v>1465</v>
      </c>
      <c r="E287" s="162">
        <v>374</v>
      </c>
      <c r="F287" s="158">
        <f t="shared" si="47"/>
        <v>5.212696120722697E-4</v>
      </c>
      <c r="G287" s="158">
        <f t="shared" si="48"/>
        <v>0.87746400939957736</v>
      </c>
      <c r="H287" s="11"/>
      <c r="I287" s="91"/>
      <c r="J287" s="91"/>
      <c r="K287" s="91"/>
      <c r="L287" s="91"/>
      <c r="O287" s="11"/>
      <c r="Q287" s="11"/>
      <c r="R287" s="11"/>
      <c r="S287" s="11"/>
      <c r="T287" s="11"/>
    </row>
    <row r="288" spans="1:20" ht="18.75" customHeight="1">
      <c r="A288" s="156">
        <v>266</v>
      </c>
      <c r="B288" s="157" t="s">
        <v>1956</v>
      </c>
      <c r="C288" s="157" t="s">
        <v>2422</v>
      </c>
      <c r="D288" s="157" t="s">
        <v>2420</v>
      </c>
      <c r="E288" s="162">
        <v>374</v>
      </c>
      <c r="F288" s="158">
        <f t="shared" si="47"/>
        <v>5.212696120722697E-4</v>
      </c>
      <c r="G288" s="158">
        <f t="shared" si="48"/>
        <v>0.87798527901164958</v>
      </c>
      <c r="H288" s="11"/>
      <c r="I288" s="91"/>
      <c r="J288" s="91"/>
      <c r="K288" s="91"/>
      <c r="L288" s="91"/>
      <c r="O288" s="11"/>
      <c r="Q288" s="11"/>
      <c r="R288" s="11"/>
      <c r="S288" s="11"/>
      <c r="T288" s="11"/>
    </row>
    <row r="289" spans="1:20" ht="18.75" customHeight="1">
      <c r="A289" s="156">
        <v>268</v>
      </c>
      <c r="B289" s="157" t="s">
        <v>1813</v>
      </c>
      <c r="C289" s="157" t="s">
        <v>2399</v>
      </c>
      <c r="D289" s="157" t="s">
        <v>2397</v>
      </c>
      <c r="E289" s="162">
        <v>369</v>
      </c>
      <c r="F289" s="158">
        <f t="shared" si="47"/>
        <v>5.1430076699108965E-4</v>
      </c>
      <c r="G289" s="158">
        <f t="shared" si="48"/>
        <v>0.87849957977864068</v>
      </c>
      <c r="H289" s="11"/>
      <c r="I289" s="91"/>
      <c r="J289" s="91"/>
      <c r="K289" s="91"/>
      <c r="L289" s="91"/>
      <c r="O289" s="11"/>
      <c r="Q289" s="11"/>
      <c r="R289" s="11"/>
      <c r="S289" s="11"/>
      <c r="T289" s="11"/>
    </row>
    <row r="290" spans="1:20" ht="18.75" customHeight="1">
      <c r="A290" s="156">
        <v>270</v>
      </c>
      <c r="B290" s="157" t="s">
        <v>1825</v>
      </c>
      <c r="C290" s="157" t="s">
        <v>2413</v>
      </c>
      <c r="D290" s="157" t="s">
        <v>1730</v>
      </c>
      <c r="E290" s="162">
        <v>366</v>
      </c>
      <c r="F290" s="158">
        <f t="shared" si="47"/>
        <v>5.1011945994238156E-4</v>
      </c>
      <c r="G290" s="158">
        <f t="shared" si="48"/>
        <v>0.87900969923858308</v>
      </c>
      <c r="H290" s="11"/>
      <c r="I290" s="91"/>
      <c r="J290" s="91"/>
      <c r="K290" s="91"/>
      <c r="L290" s="91"/>
      <c r="O290" s="11"/>
      <c r="Q290" s="11"/>
      <c r="R290" s="11"/>
      <c r="S290" s="11"/>
      <c r="T290" s="11"/>
    </row>
    <row r="291" spans="1:20" ht="18.75" customHeight="1">
      <c r="A291" s="156">
        <v>272</v>
      </c>
      <c r="B291" s="157" t="s">
        <v>1943</v>
      </c>
      <c r="C291" s="157" t="s">
        <v>1883</v>
      </c>
      <c r="D291" s="157" t="s">
        <v>2420</v>
      </c>
      <c r="E291" s="162">
        <v>364</v>
      </c>
      <c r="F291" s="158">
        <f t="shared" si="47"/>
        <v>5.073319219099096E-4</v>
      </c>
      <c r="G291" s="158">
        <f t="shared" si="48"/>
        <v>0.87951703116049296</v>
      </c>
      <c r="H291" s="11"/>
      <c r="I291" s="91"/>
      <c r="J291" s="91"/>
      <c r="K291" s="91"/>
      <c r="L291" s="91"/>
      <c r="O291" s="11"/>
      <c r="Q291" s="11"/>
      <c r="R291" s="11"/>
      <c r="S291" s="11"/>
      <c r="T291" s="11"/>
    </row>
    <row r="292" spans="1:20" ht="18.75" customHeight="1">
      <c r="A292" s="156">
        <v>271</v>
      </c>
      <c r="B292" s="157" t="s">
        <v>2207</v>
      </c>
      <c r="C292" s="157" t="s">
        <v>2410</v>
      </c>
      <c r="D292" s="157" t="s">
        <v>2409</v>
      </c>
      <c r="E292" s="162">
        <v>360</v>
      </c>
      <c r="F292" s="158">
        <f t="shared" si="47"/>
        <v>5.0175684584496548E-4</v>
      </c>
      <c r="G292" s="158">
        <f t="shared" si="48"/>
        <v>0.88001878800633793</v>
      </c>
      <c r="H292" s="11"/>
      <c r="I292" s="91"/>
      <c r="J292" s="91"/>
      <c r="K292" s="91"/>
      <c r="L292" s="91"/>
      <c r="O292" s="11"/>
      <c r="Q292" s="11"/>
      <c r="R292" s="11"/>
      <c r="S292" s="11"/>
      <c r="T292" s="11"/>
    </row>
    <row r="293" spans="1:20" ht="18.75" customHeight="1">
      <c r="A293" s="156">
        <v>274</v>
      </c>
      <c r="B293" s="157" t="s">
        <v>1927</v>
      </c>
      <c r="C293" s="157" t="s">
        <v>1888</v>
      </c>
      <c r="D293" s="157" t="s">
        <v>2420</v>
      </c>
      <c r="E293" s="162">
        <v>359</v>
      </c>
      <c r="F293" s="158">
        <f t="shared" si="47"/>
        <v>5.0036307682872945E-4</v>
      </c>
      <c r="G293" s="158">
        <f t="shared" si="48"/>
        <v>0.8805191510831667</v>
      </c>
      <c r="H293" s="11"/>
      <c r="I293" s="91"/>
      <c r="J293" s="91"/>
      <c r="K293" s="91"/>
      <c r="L293" s="91"/>
      <c r="O293" s="11"/>
      <c r="Q293" s="11"/>
      <c r="R293" s="11"/>
      <c r="S293" s="11"/>
      <c r="T293" s="11"/>
    </row>
    <row r="294" spans="1:20" ht="18.75" customHeight="1">
      <c r="A294" s="156">
        <v>273</v>
      </c>
      <c r="B294" s="157" t="s">
        <v>2196</v>
      </c>
      <c r="C294" s="157" t="s">
        <v>1840</v>
      </c>
      <c r="D294" s="157" t="s">
        <v>2417</v>
      </c>
      <c r="E294" s="162">
        <v>359</v>
      </c>
      <c r="F294" s="158">
        <f t="shared" si="47"/>
        <v>5.0036307682872945E-4</v>
      </c>
      <c r="G294" s="158">
        <f t="shared" si="48"/>
        <v>0.88101951415999546</v>
      </c>
      <c r="H294" s="11"/>
      <c r="I294" s="91"/>
      <c r="J294" s="91"/>
      <c r="K294" s="91"/>
      <c r="L294" s="91"/>
      <c r="O294" s="11"/>
      <c r="Q294" s="11"/>
      <c r="R294" s="11"/>
      <c r="S294" s="11"/>
      <c r="T294" s="11"/>
    </row>
    <row r="295" spans="1:20" ht="18.75" customHeight="1">
      <c r="A295" s="156">
        <v>276</v>
      </c>
      <c r="B295" s="157" t="s">
        <v>1801</v>
      </c>
      <c r="C295" s="157" t="s">
        <v>2399</v>
      </c>
      <c r="D295" s="157" t="s">
        <v>2397</v>
      </c>
      <c r="E295" s="162">
        <v>357</v>
      </c>
      <c r="F295" s="158">
        <f t="shared" si="47"/>
        <v>4.9757553879625749E-4</v>
      </c>
      <c r="G295" s="158">
        <f t="shared" si="48"/>
        <v>0.88151708969879172</v>
      </c>
      <c r="H295" s="11"/>
      <c r="I295" s="91"/>
      <c r="J295" s="91"/>
      <c r="K295" s="91"/>
      <c r="L295" s="91"/>
      <c r="O295" s="11"/>
      <c r="Q295" s="11"/>
      <c r="R295" s="11"/>
      <c r="S295" s="11"/>
      <c r="T295" s="11"/>
    </row>
    <row r="296" spans="1:20" ht="18.75" customHeight="1">
      <c r="A296" s="156">
        <v>275</v>
      </c>
      <c r="B296" s="157" t="s">
        <v>2194</v>
      </c>
      <c r="C296" s="157" t="s">
        <v>2391</v>
      </c>
      <c r="D296" s="157" t="s">
        <v>1555</v>
      </c>
      <c r="E296" s="162">
        <v>356</v>
      </c>
      <c r="F296" s="158">
        <f t="shared" si="47"/>
        <v>4.9618176978002146E-4</v>
      </c>
      <c r="G296" s="158">
        <f t="shared" si="48"/>
        <v>0.88201327146857178</v>
      </c>
      <c r="H296" s="11"/>
      <c r="I296" s="91"/>
      <c r="J296" s="91"/>
      <c r="K296" s="91"/>
      <c r="L296" s="91"/>
      <c r="O296" s="11"/>
      <c r="Q296" s="11"/>
      <c r="R296" s="11"/>
      <c r="S296" s="11"/>
      <c r="T296" s="11"/>
    </row>
    <row r="297" spans="1:20" ht="18.75" customHeight="1">
      <c r="A297" s="156">
        <v>277</v>
      </c>
      <c r="B297" s="157" t="s">
        <v>2275</v>
      </c>
      <c r="C297" s="157" t="s">
        <v>1736</v>
      </c>
      <c r="D297" s="157" t="s">
        <v>2397</v>
      </c>
      <c r="E297" s="162">
        <v>354</v>
      </c>
      <c r="F297" s="158">
        <f t="shared" si="47"/>
        <v>4.933942317475494E-4</v>
      </c>
      <c r="G297" s="158">
        <f t="shared" si="48"/>
        <v>0.88250666570031933</v>
      </c>
      <c r="H297" s="11"/>
      <c r="I297" s="91"/>
      <c r="J297" s="91"/>
      <c r="K297" s="91"/>
      <c r="L297" s="91"/>
      <c r="O297" s="11"/>
      <c r="Q297" s="11"/>
      <c r="R297" s="11"/>
      <c r="S297" s="11"/>
      <c r="T297" s="11"/>
    </row>
    <row r="298" spans="1:20" ht="18.75" customHeight="1">
      <c r="A298" s="156">
        <v>279</v>
      </c>
      <c r="B298" s="157" t="s">
        <v>2299</v>
      </c>
      <c r="C298" s="157" t="s">
        <v>1621</v>
      </c>
      <c r="D298" s="157" t="s">
        <v>1618</v>
      </c>
      <c r="E298" s="162">
        <v>352</v>
      </c>
      <c r="F298" s="158">
        <f t="shared" si="47"/>
        <v>4.9060669371507734E-4</v>
      </c>
      <c r="G298" s="158">
        <f t="shared" si="48"/>
        <v>0.88299727239403436</v>
      </c>
      <c r="H298" s="11"/>
      <c r="I298" s="91"/>
      <c r="J298" s="91"/>
      <c r="K298" s="91"/>
      <c r="L298" s="91"/>
      <c r="O298" s="11"/>
      <c r="Q298" s="11"/>
      <c r="R298" s="11"/>
      <c r="S298" s="11"/>
      <c r="T298" s="11"/>
    </row>
    <row r="299" spans="1:20" ht="18.75" customHeight="1">
      <c r="A299" s="156">
        <v>282</v>
      </c>
      <c r="B299" s="157" t="s">
        <v>1797</v>
      </c>
      <c r="C299" s="157" t="s">
        <v>1750</v>
      </c>
      <c r="D299" s="157" t="s">
        <v>1730</v>
      </c>
      <c r="E299" s="162">
        <v>349</v>
      </c>
      <c r="F299" s="158">
        <f t="shared" si="47"/>
        <v>4.8642538666636935E-4</v>
      </c>
      <c r="G299" s="158">
        <f t="shared" si="48"/>
        <v>0.88348369778070068</v>
      </c>
      <c r="H299" s="11"/>
      <c r="I299" s="91"/>
      <c r="J299" s="91"/>
      <c r="K299" s="91"/>
      <c r="L299" s="91"/>
      <c r="O299" s="11"/>
      <c r="Q299" s="11"/>
      <c r="R299" s="11"/>
      <c r="S299" s="11"/>
      <c r="T299" s="11"/>
    </row>
    <row r="300" spans="1:20" ht="18.75" customHeight="1">
      <c r="A300" s="156">
        <v>280</v>
      </c>
      <c r="B300" s="157" t="s">
        <v>1764</v>
      </c>
      <c r="C300" s="157" t="s">
        <v>1745</v>
      </c>
      <c r="D300" s="157" t="s">
        <v>1730</v>
      </c>
      <c r="E300" s="162">
        <v>348</v>
      </c>
      <c r="F300" s="158">
        <f t="shared" si="47"/>
        <v>4.8503161765013332E-4</v>
      </c>
      <c r="G300" s="158">
        <f t="shared" si="48"/>
        <v>0.88396872939835081</v>
      </c>
      <c r="H300" s="11"/>
      <c r="I300" s="91"/>
      <c r="J300" s="91"/>
      <c r="K300" s="91"/>
      <c r="L300" s="91"/>
      <c r="O300" s="11"/>
      <c r="Q300" s="11"/>
      <c r="R300" s="11"/>
      <c r="S300" s="11"/>
      <c r="T300" s="11"/>
    </row>
    <row r="301" spans="1:20" ht="18.75" customHeight="1">
      <c r="A301" s="156">
        <v>278</v>
      </c>
      <c r="B301" s="157" t="s">
        <v>1650</v>
      </c>
      <c r="C301" s="157" t="s">
        <v>2407</v>
      </c>
      <c r="D301" s="157" t="s">
        <v>1618</v>
      </c>
      <c r="E301" s="162">
        <v>346</v>
      </c>
      <c r="F301" s="158">
        <f t="shared" si="47"/>
        <v>4.8224407961766126E-4</v>
      </c>
      <c r="G301" s="158">
        <f t="shared" si="48"/>
        <v>0.88445097347796842</v>
      </c>
      <c r="H301" s="11"/>
      <c r="I301" s="91"/>
      <c r="J301" s="91"/>
      <c r="K301" s="91"/>
      <c r="L301" s="91"/>
      <c r="O301" s="11"/>
      <c r="Q301" s="11"/>
      <c r="R301" s="11"/>
      <c r="S301" s="11"/>
      <c r="T301" s="11"/>
    </row>
    <row r="302" spans="1:20" ht="18.75" customHeight="1">
      <c r="A302" s="156">
        <v>281</v>
      </c>
      <c r="B302" s="157" t="s">
        <v>1537</v>
      </c>
      <c r="C302" s="157" t="s">
        <v>2421</v>
      </c>
      <c r="D302" s="157" t="s">
        <v>2420</v>
      </c>
      <c r="E302" s="162">
        <v>346</v>
      </c>
      <c r="F302" s="158">
        <f t="shared" si="47"/>
        <v>4.8224407961766126E-4</v>
      </c>
      <c r="G302" s="158">
        <f t="shared" si="48"/>
        <v>0.88493321755758603</v>
      </c>
      <c r="H302" s="11"/>
      <c r="I302" s="91"/>
      <c r="J302" s="91"/>
      <c r="K302" s="91"/>
      <c r="L302" s="91"/>
      <c r="O302" s="11"/>
      <c r="Q302" s="11"/>
      <c r="R302" s="11"/>
      <c r="S302" s="11"/>
      <c r="T302" s="11"/>
    </row>
    <row r="303" spans="1:20" ht="18.75" customHeight="1">
      <c r="A303" s="156">
        <v>283</v>
      </c>
      <c r="B303" s="157" t="s">
        <v>2214</v>
      </c>
      <c r="C303" s="157" t="s">
        <v>1467</v>
      </c>
      <c r="D303" s="157" t="s">
        <v>1465</v>
      </c>
      <c r="E303" s="162">
        <v>344</v>
      </c>
      <c r="F303" s="158">
        <f t="shared" si="47"/>
        <v>4.7945654158518925E-4</v>
      </c>
      <c r="G303" s="158">
        <f t="shared" si="48"/>
        <v>0.88541267409917124</v>
      </c>
      <c r="H303" s="11"/>
      <c r="I303" s="91"/>
      <c r="J303" s="91"/>
      <c r="K303" s="91"/>
      <c r="L303" s="91"/>
      <c r="O303" s="11"/>
      <c r="Q303" s="11"/>
      <c r="R303" s="11"/>
      <c r="S303" s="11"/>
      <c r="T303" s="11"/>
    </row>
    <row r="304" spans="1:20" ht="18.75" customHeight="1">
      <c r="A304" s="156">
        <v>284</v>
      </c>
      <c r="B304" s="157" t="s">
        <v>2271</v>
      </c>
      <c r="C304" s="157" t="s">
        <v>2404</v>
      </c>
      <c r="D304" s="157" t="s">
        <v>1607</v>
      </c>
      <c r="E304" s="162">
        <v>341</v>
      </c>
      <c r="F304" s="158">
        <f t="shared" si="47"/>
        <v>4.7527523453648121E-4</v>
      </c>
      <c r="G304" s="158">
        <f t="shared" si="48"/>
        <v>0.88588794933370774</v>
      </c>
      <c r="H304" s="11"/>
      <c r="I304" s="91"/>
      <c r="J304" s="91"/>
      <c r="K304" s="91"/>
      <c r="L304" s="91"/>
      <c r="O304" s="11"/>
      <c r="Q304" s="11"/>
      <c r="R304" s="11"/>
      <c r="S304" s="11"/>
      <c r="T304" s="11"/>
    </row>
    <row r="305" spans="1:20" ht="18.75" customHeight="1">
      <c r="A305" s="156">
        <v>285</v>
      </c>
      <c r="B305" s="157" t="s">
        <v>1808</v>
      </c>
      <c r="C305" s="157" t="s">
        <v>1735</v>
      </c>
      <c r="D305" s="157" t="s">
        <v>1730</v>
      </c>
      <c r="E305" s="162">
        <v>341</v>
      </c>
      <c r="F305" s="158">
        <f t="shared" si="47"/>
        <v>4.7527523453648121E-4</v>
      </c>
      <c r="G305" s="158">
        <f t="shared" si="48"/>
        <v>0.88636322456824423</v>
      </c>
      <c r="H305" s="11"/>
      <c r="I305" s="91"/>
      <c r="J305" s="91"/>
      <c r="K305" s="91"/>
      <c r="L305" s="91"/>
      <c r="O305" s="11"/>
      <c r="Q305" s="11"/>
      <c r="R305" s="11"/>
      <c r="S305" s="11"/>
      <c r="T305" s="11"/>
    </row>
    <row r="306" spans="1:20" ht="18.75" customHeight="1">
      <c r="A306" s="156">
        <v>286</v>
      </c>
      <c r="B306" s="157" t="s">
        <v>2158</v>
      </c>
      <c r="C306" s="157" t="s">
        <v>2424</v>
      </c>
      <c r="D306" s="157" t="s">
        <v>2420</v>
      </c>
      <c r="E306" s="162">
        <v>337</v>
      </c>
      <c r="F306" s="158">
        <f t="shared" si="47"/>
        <v>4.6970015847153714E-4</v>
      </c>
      <c r="G306" s="158">
        <f t="shared" si="48"/>
        <v>0.88683292472671582</v>
      </c>
      <c r="H306" s="11"/>
      <c r="I306" s="91"/>
      <c r="J306" s="91"/>
      <c r="K306" s="91"/>
      <c r="L306" s="91"/>
      <c r="O306" s="11"/>
      <c r="Q306" s="11"/>
      <c r="R306" s="11"/>
      <c r="S306" s="11"/>
      <c r="T306" s="11"/>
    </row>
    <row r="307" spans="1:20" ht="18.75" customHeight="1">
      <c r="A307" s="156">
        <v>301</v>
      </c>
      <c r="B307" s="157" t="s">
        <v>2043</v>
      </c>
      <c r="C307" s="157" t="s">
        <v>2396</v>
      </c>
      <c r="D307" s="157" t="s">
        <v>2397</v>
      </c>
      <c r="E307" s="162">
        <v>335</v>
      </c>
      <c r="F307" s="158">
        <f t="shared" si="47"/>
        <v>4.6691262043906513E-4</v>
      </c>
      <c r="G307" s="158">
        <f t="shared" si="48"/>
        <v>0.8872998373471549</v>
      </c>
      <c r="H307" s="11"/>
      <c r="I307" s="91"/>
      <c r="J307" s="91"/>
      <c r="K307" s="91"/>
      <c r="L307" s="91"/>
      <c r="O307" s="11"/>
      <c r="Q307" s="11"/>
      <c r="R307" s="11"/>
      <c r="S307" s="11"/>
      <c r="T307" s="11"/>
    </row>
    <row r="308" spans="1:20" ht="18.75" customHeight="1">
      <c r="A308" s="156">
        <v>293</v>
      </c>
      <c r="B308" s="157" t="s">
        <v>2303</v>
      </c>
      <c r="C308" s="157" t="s">
        <v>2398</v>
      </c>
      <c r="D308" s="157" t="s">
        <v>2397</v>
      </c>
      <c r="E308" s="162">
        <v>333</v>
      </c>
      <c r="F308" s="158">
        <f t="shared" si="47"/>
        <v>4.6412508240659307E-4</v>
      </c>
      <c r="G308" s="158">
        <f t="shared" si="48"/>
        <v>0.88776396242956146</v>
      </c>
      <c r="H308" s="11"/>
      <c r="I308" s="91"/>
      <c r="J308" s="91"/>
      <c r="K308" s="91"/>
      <c r="L308" s="91"/>
      <c r="O308" s="11"/>
      <c r="Q308" s="11"/>
      <c r="R308" s="11"/>
      <c r="S308" s="11"/>
      <c r="T308" s="11"/>
    </row>
    <row r="309" spans="1:20" ht="18.75" customHeight="1">
      <c r="A309" s="156">
        <v>287</v>
      </c>
      <c r="B309" s="157" t="s">
        <v>1569</v>
      </c>
      <c r="C309" s="157" t="s">
        <v>2400</v>
      </c>
      <c r="D309" s="157" t="s">
        <v>1555</v>
      </c>
      <c r="E309" s="162">
        <v>332</v>
      </c>
      <c r="F309" s="158">
        <f t="shared" si="47"/>
        <v>4.6273131339035709E-4</v>
      </c>
      <c r="G309" s="158">
        <f t="shared" si="48"/>
        <v>0.88822669374295182</v>
      </c>
      <c r="H309" s="11"/>
      <c r="I309" s="91"/>
      <c r="J309" s="91"/>
      <c r="K309" s="91"/>
      <c r="L309" s="91"/>
      <c r="O309" s="11"/>
      <c r="Q309" s="11"/>
      <c r="R309" s="11"/>
      <c r="S309" s="11"/>
      <c r="T309" s="11"/>
    </row>
    <row r="310" spans="1:20" ht="18.75" customHeight="1">
      <c r="A310" s="156">
        <v>290</v>
      </c>
      <c r="B310" s="157" t="s">
        <v>1742</v>
      </c>
      <c r="C310" s="157" t="s">
        <v>1735</v>
      </c>
      <c r="D310" s="157" t="s">
        <v>1730</v>
      </c>
      <c r="E310" s="162">
        <v>331</v>
      </c>
      <c r="F310" s="158">
        <f t="shared" si="47"/>
        <v>4.6133754437412106E-4</v>
      </c>
      <c r="G310" s="158">
        <f t="shared" si="48"/>
        <v>0.88868803128732599</v>
      </c>
      <c r="H310" s="11"/>
      <c r="I310" s="91"/>
      <c r="J310" s="91"/>
      <c r="K310" s="91"/>
      <c r="L310" s="91"/>
      <c r="O310" s="11"/>
      <c r="Q310" s="11"/>
      <c r="R310" s="11"/>
      <c r="S310" s="11"/>
      <c r="T310" s="11"/>
    </row>
    <row r="311" spans="1:20" ht="18.75" customHeight="1">
      <c r="A311" s="156">
        <v>289</v>
      </c>
      <c r="B311" s="157" t="s">
        <v>1995</v>
      </c>
      <c r="C311" s="157" t="s">
        <v>1842</v>
      </c>
      <c r="D311" s="157" t="s">
        <v>2417</v>
      </c>
      <c r="E311" s="162">
        <v>331</v>
      </c>
      <c r="F311" s="158">
        <f t="shared" si="47"/>
        <v>4.6133754437412106E-4</v>
      </c>
      <c r="G311" s="158">
        <f t="shared" si="48"/>
        <v>0.88914936883170015</v>
      </c>
      <c r="H311" s="11"/>
      <c r="I311" s="91"/>
      <c r="J311" s="91"/>
      <c r="K311" s="91"/>
      <c r="L311" s="91"/>
      <c r="O311" s="11"/>
      <c r="Q311" s="11"/>
      <c r="R311" s="11"/>
      <c r="S311" s="11"/>
      <c r="T311" s="11"/>
    </row>
    <row r="312" spans="1:20" ht="18.75" customHeight="1">
      <c r="A312" s="156">
        <v>291</v>
      </c>
      <c r="B312" s="157" t="s">
        <v>2235</v>
      </c>
      <c r="C312" s="157" t="s">
        <v>2424</v>
      </c>
      <c r="D312" s="157" t="s">
        <v>2420</v>
      </c>
      <c r="E312" s="162">
        <v>331</v>
      </c>
      <c r="F312" s="158">
        <f t="shared" si="47"/>
        <v>4.6133754437412106E-4</v>
      </c>
      <c r="G312" s="158">
        <f t="shared" si="48"/>
        <v>0.88961070637607431</v>
      </c>
      <c r="H312" s="11"/>
      <c r="I312" s="91"/>
      <c r="J312" s="91"/>
      <c r="K312" s="91"/>
      <c r="L312" s="91"/>
      <c r="O312" s="11"/>
      <c r="Q312" s="11"/>
      <c r="R312" s="11"/>
      <c r="S312" s="11"/>
      <c r="T312" s="11"/>
    </row>
    <row r="313" spans="1:20" ht="18.75" customHeight="1">
      <c r="A313" s="156">
        <v>288</v>
      </c>
      <c r="B313" s="157" t="s">
        <v>2316</v>
      </c>
      <c r="C313" s="157" t="s">
        <v>2396</v>
      </c>
      <c r="D313" s="157" t="s">
        <v>2397</v>
      </c>
      <c r="E313" s="162">
        <v>331</v>
      </c>
      <c r="F313" s="158">
        <f t="shared" si="47"/>
        <v>4.6133754437412106E-4</v>
      </c>
      <c r="G313" s="158">
        <f t="shared" si="48"/>
        <v>0.89007204392044847</v>
      </c>
      <c r="H313" s="11"/>
      <c r="I313" s="91"/>
      <c r="J313" s="91"/>
      <c r="K313" s="91"/>
      <c r="L313" s="91"/>
      <c r="O313" s="11"/>
      <c r="Q313" s="11"/>
      <c r="R313" s="11"/>
      <c r="S313" s="11"/>
      <c r="T313" s="11"/>
    </row>
    <row r="314" spans="1:20" ht="18.75" customHeight="1">
      <c r="A314" s="156">
        <v>296</v>
      </c>
      <c r="B314" s="157" t="s">
        <v>1970</v>
      </c>
      <c r="C314" s="157" t="s">
        <v>2425</v>
      </c>
      <c r="D314" s="157" t="s">
        <v>2420</v>
      </c>
      <c r="E314" s="162">
        <v>331</v>
      </c>
      <c r="F314" s="158">
        <f t="shared" si="47"/>
        <v>4.6133754437412106E-4</v>
      </c>
      <c r="G314" s="158">
        <f t="shared" si="48"/>
        <v>0.89053338146482264</v>
      </c>
      <c r="H314" s="11"/>
      <c r="I314" s="91"/>
      <c r="J314" s="91"/>
      <c r="K314" s="91"/>
      <c r="L314" s="91"/>
      <c r="O314" s="11"/>
      <c r="Q314" s="11"/>
      <c r="R314" s="11"/>
      <c r="S314" s="11"/>
      <c r="T314" s="11"/>
    </row>
    <row r="315" spans="1:20" ht="18.75" customHeight="1">
      <c r="A315" s="156">
        <v>294</v>
      </c>
      <c r="B315" s="157" t="s">
        <v>1545</v>
      </c>
      <c r="C315" s="157" t="s">
        <v>2421</v>
      </c>
      <c r="D315" s="157" t="s">
        <v>2420</v>
      </c>
      <c r="E315" s="162">
        <v>330</v>
      </c>
      <c r="F315" s="158">
        <f t="shared" si="47"/>
        <v>4.5994377535788503E-4</v>
      </c>
      <c r="G315" s="158">
        <f t="shared" si="48"/>
        <v>0.89099332524018049</v>
      </c>
      <c r="H315" s="11"/>
      <c r="I315" s="91"/>
      <c r="J315" s="91"/>
      <c r="K315" s="91"/>
      <c r="L315" s="91"/>
      <c r="O315" s="11"/>
      <c r="Q315" s="11"/>
      <c r="R315" s="11"/>
      <c r="S315" s="11"/>
      <c r="T315" s="11"/>
    </row>
    <row r="316" spans="1:20" ht="18.75" customHeight="1">
      <c r="A316" s="156">
        <v>292</v>
      </c>
      <c r="B316" s="157" t="s">
        <v>2312</v>
      </c>
      <c r="C316" s="157" t="s">
        <v>2401</v>
      </c>
      <c r="D316" s="157" t="s">
        <v>2409</v>
      </c>
      <c r="E316" s="162">
        <v>330</v>
      </c>
      <c r="F316" s="158">
        <f t="shared" si="47"/>
        <v>4.5994377535788503E-4</v>
      </c>
      <c r="G316" s="158">
        <f t="shared" si="48"/>
        <v>0.89145326901553834</v>
      </c>
      <c r="H316" s="11"/>
      <c r="I316" s="91"/>
      <c r="J316" s="91"/>
      <c r="K316" s="91"/>
      <c r="L316" s="91"/>
      <c r="O316" s="11"/>
      <c r="Q316" s="11"/>
      <c r="R316" s="11"/>
      <c r="S316" s="11"/>
      <c r="T316" s="11"/>
    </row>
    <row r="317" spans="1:20" ht="18.75" customHeight="1">
      <c r="A317" s="156">
        <v>297</v>
      </c>
      <c r="B317" s="157" t="s">
        <v>1756</v>
      </c>
      <c r="C317" s="157" t="s">
        <v>2415</v>
      </c>
      <c r="D317" s="157" t="s">
        <v>1730</v>
      </c>
      <c r="E317" s="162">
        <v>329</v>
      </c>
      <c r="F317" s="158">
        <f t="shared" si="47"/>
        <v>4.58550006341649E-4</v>
      </c>
      <c r="G317" s="158">
        <f t="shared" si="48"/>
        <v>0.89191181902187999</v>
      </c>
      <c r="H317" s="11"/>
      <c r="I317" s="91"/>
      <c r="J317" s="91"/>
      <c r="K317" s="91"/>
      <c r="L317" s="91"/>
      <c r="O317" s="11"/>
      <c r="Q317" s="11"/>
      <c r="R317" s="11"/>
      <c r="S317" s="11"/>
      <c r="T317" s="11"/>
    </row>
    <row r="318" spans="1:20" ht="18.75" customHeight="1">
      <c r="A318" s="156">
        <v>298</v>
      </c>
      <c r="B318" s="157" t="s">
        <v>1816</v>
      </c>
      <c r="C318" s="157" t="s">
        <v>1731</v>
      </c>
      <c r="D318" s="157" t="s">
        <v>2397</v>
      </c>
      <c r="E318" s="162">
        <v>327</v>
      </c>
      <c r="F318" s="158">
        <f t="shared" si="47"/>
        <v>4.5576246830917699E-4</v>
      </c>
      <c r="G318" s="158">
        <f t="shared" si="48"/>
        <v>0.89236758149018913</v>
      </c>
      <c r="H318" s="11"/>
      <c r="I318" s="91"/>
      <c r="J318" s="91"/>
      <c r="K318" s="91"/>
      <c r="L318" s="91"/>
      <c r="O318" s="11"/>
      <c r="Q318" s="11"/>
      <c r="R318" s="11"/>
      <c r="S318" s="11"/>
      <c r="T318" s="11"/>
    </row>
    <row r="319" spans="1:20" ht="18.75" customHeight="1">
      <c r="A319" s="156">
        <v>300</v>
      </c>
      <c r="B319" s="157" t="s">
        <v>1485</v>
      </c>
      <c r="C319" s="157" t="s">
        <v>2395</v>
      </c>
      <c r="D319" s="157" t="s">
        <v>1465</v>
      </c>
      <c r="E319" s="162">
        <v>326</v>
      </c>
      <c r="F319" s="158">
        <f t="shared" si="47"/>
        <v>4.5436869929294096E-4</v>
      </c>
      <c r="G319" s="158">
        <f t="shared" si="48"/>
        <v>0.89282195018948207</v>
      </c>
      <c r="H319" s="11"/>
      <c r="I319" s="91"/>
      <c r="J319" s="91"/>
      <c r="K319" s="91"/>
      <c r="L319" s="91"/>
      <c r="O319" s="11"/>
      <c r="Q319" s="11"/>
      <c r="R319" s="11"/>
      <c r="S319" s="11"/>
      <c r="T319" s="11"/>
    </row>
    <row r="320" spans="1:20" ht="18.75" customHeight="1">
      <c r="A320" s="156">
        <v>295</v>
      </c>
      <c r="B320" s="157" t="s">
        <v>1483</v>
      </c>
      <c r="C320" s="157" t="s">
        <v>2410</v>
      </c>
      <c r="D320" s="157" t="s">
        <v>2409</v>
      </c>
      <c r="E320" s="162">
        <v>325</v>
      </c>
      <c r="F320" s="158">
        <f t="shared" si="47"/>
        <v>4.5297493027670498E-4</v>
      </c>
      <c r="G320" s="158">
        <f t="shared" si="48"/>
        <v>0.89327492511975881</v>
      </c>
      <c r="H320" s="11"/>
      <c r="I320" s="91"/>
      <c r="J320" s="91"/>
      <c r="K320" s="91"/>
      <c r="L320" s="91"/>
      <c r="O320" s="11"/>
      <c r="Q320" s="11"/>
      <c r="R320" s="11"/>
      <c r="S320" s="11"/>
      <c r="T320" s="11"/>
    </row>
    <row r="321" spans="1:20" ht="18.75" customHeight="1">
      <c r="A321" s="156">
        <v>302</v>
      </c>
      <c r="B321" s="157" t="s">
        <v>1770</v>
      </c>
      <c r="C321" s="157" t="s">
        <v>2398</v>
      </c>
      <c r="D321" s="157" t="s">
        <v>2397</v>
      </c>
      <c r="E321" s="162">
        <v>323</v>
      </c>
      <c r="F321" s="158">
        <f t="shared" si="47"/>
        <v>4.5018739224423292E-4</v>
      </c>
      <c r="G321" s="158">
        <f t="shared" si="48"/>
        <v>0.89372511251200304</v>
      </c>
      <c r="H321" s="11"/>
      <c r="I321" s="91"/>
      <c r="J321" s="91"/>
      <c r="K321" s="91"/>
      <c r="L321" s="91"/>
      <c r="O321" s="11"/>
      <c r="Q321" s="11"/>
      <c r="R321" s="11"/>
      <c r="S321" s="11"/>
      <c r="T321" s="11"/>
    </row>
    <row r="322" spans="1:20" ht="18.75" customHeight="1">
      <c r="A322" s="156">
        <v>307</v>
      </c>
      <c r="B322" s="157" t="s">
        <v>2276</v>
      </c>
      <c r="C322" s="157" t="s">
        <v>2422</v>
      </c>
      <c r="D322" s="157" t="s">
        <v>2420</v>
      </c>
      <c r="E322" s="162">
        <v>320</v>
      </c>
      <c r="F322" s="158">
        <f t="shared" si="47"/>
        <v>4.4600608519552488E-4</v>
      </c>
      <c r="G322" s="158">
        <f t="shared" si="48"/>
        <v>0.89417111859719856</v>
      </c>
      <c r="H322" s="11"/>
      <c r="I322" s="91"/>
      <c r="J322" s="91"/>
      <c r="K322" s="91"/>
      <c r="L322" s="91"/>
      <c r="O322" s="11"/>
      <c r="Q322" s="11"/>
      <c r="R322" s="11"/>
      <c r="S322" s="11"/>
      <c r="T322" s="11"/>
    </row>
    <row r="323" spans="1:20" ht="18.75" customHeight="1">
      <c r="A323" s="156">
        <v>299</v>
      </c>
      <c r="B323" s="157" t="s">
        <v>2250</v>
      </c>
      <c r="C323" s="157" t="s">
        <v>2401</v>
      </c>
      <c r="D323" s="157" t="s">
        <v>2409</v>
      </c>
      <c r="E323" s="162">
        <v>320</v>
      </c>
      <c r="F323" s="158">
        <f t="shared" si="47"/>
        <v>4.4600608519552488E-4</v>
      </c>
      <c r="G323" s="158">
        <f t="shared" si="48"/>
        <v>0.89461712468239407</v>
      </c>
      <c r="H323" s="11"/>
      <c r="I323" s="91"/>
      <c r="J323" s="91"/>
      <c r="K323" s="91"/>
      <c r="L323" s="91"/>
      <c r="O323" s="11"/>
      <c r="Q323" s="11"/>
      <c r="R323" s="11"/>
      <c r="S323" s="11"/>
      <c r="T323" s="11"/>
    </row>
    <row r="324" spans="1:20" ht="18.75" customHeight="1">
      <c r="A324" s="156">
        <v>308</v>
      </c>
      <c r="B324" s="157" t="s">
        <v>1823</v>
      </c>
      <c r="C324" s="157" t="s">
        <v>2412</v>
      </c>
      <c r="D324" s="157" t="s">
        <v>1730</v>
      </c>
      <c r="E324" s="162">
        <v>318</v>
      </c>
      <c r="F324" s="158">
        <f t="shared" si="47"/>
        <v>4.4321854716305287E-4</v>
      </c>
      <c r="G324" s="158">
        <f t="shared" si="48"/>
        <v>0.89506034322955708</v>
      </c>
      <c r="H324" s="11"/>
      <c r="I324" s="91"/>
      <c r="J324" s="91"/>
      <c r="K324" s="91"/>
      <c r="L324" s="91"/>
      <c r="O324" s="11"/>
      <c r="Q324" s="11"/>
      <c r="R324" s="11"/>
      <c r="S324" s="11"/>
      <c r="T324" s="11"/>
    </row>
    <row r="325" spans="1:20" ht="18.75" customHeight="1">
      <c r="A325" s="156">
        <v>304</v>
      </c>
      <c r="B325" s="157" t="s">
        <v>1980</v>
      </c>
      <c r="C325" s="157" t="s">
        <v>1588</v>
      </c>
      <c r="D325" s="157" t="s">
        <v>1555</v>
      </c>
      <c r="E325" s="162">
        <v>317</v>
      </c>
      <c r="F325" s="158">
        <f t="shared" si="47"/>
        <v>4.4182477814681684E-4</v>
      </c>
      <c r="G325" s="158">
        <f t="shared" si="48"/>
        <v>0.89550216800770388</v>
      </c>
      <c r="H325" s="11"/>
      <c r="I325" s="91"/>
      <c r="J325" s="91"/>
      <c r="K325" s="91"/>
      <c r="L325" s="91"/>
      <c r="O325" s="11"/>
      <c r="Q325" s="11"/>
      <c r="R325" s="11"/>
      <c r="S325" s="11"/>
      <c r="T325" s="11"/>
    </row>
    <row r="326" spans="1:20" ht="18.75" customHeight="1">
      <c r="A326" s="156">
        <v>303</v>
      </c>
      <c r="B326" s="157" t="s">
        <v>1792</v>
      </c>
      <c r="C326" s="157" t="s">
        <v>2414</v>
      </c>
      <c r="D326" s="157" t="s">
        <v>1730</v>
      </c>
      <c r="E326" s="162">
        <v>317</v>
      </c>
      <c r="F326" s="158">
        <f t="shared" si="47"/>
        <v>4.4182477814681684E-4</v>
      </c>
      <c r="G326" s="158">
        <f t="shared" si="48"/>
        <v>0.89594399278585068</v>
      </c>
      <c r="H326" s="11"/>
      <c r="I326" s="91"/>
      <c r="J326" s="91"/>
      <c r="K326" s="91"/>
      <c r="L326" s="91"/>
      <c r="O326" s="11"/>
      <c r="Q326" s="11"/>
      <c r="R326" s="11"/>
      <c r="S326" s="11"/>
      <c r="T326" s="11"/>
    </row>
    <row r="327" spans="1:20" ht="18.75" customHeight="1">
      <c r="A327" s="156">
        <v>305</v>
      </c>
      <c r="B327" s="157" t="s">
        <v>1783</v>
      </c>
      <c r="C327" s="157" t="s">
        <v>1750</v>
      </c>
      <c r="D327" s="157" t="s">
        <v>1730</v>
      </c>
      <c r="E327" s="162">
        <v>316</v>
      </c>
      <c r="F327" s="158">
        <f t="shared" si="47"/>
        <v>4.4043100913058081E-4</v>
      </c>
      <c r="G327" s="158">
        <f t="shared" si="48"/>
        <v>0.89638442379498129</v>
      </c>
      <c r="H327" s="11"/>
      <c r="I327" s="91"/>
      <c r="J327" s="91"/>
      <c r="K327" s="91"/>
      <c r="L327" s="91"/>
      <c r="O327" s="11"/>
      <c r="Q327" s="11"/>
      <c r="R327" s="11"/>
      <c r="S327" s="11"/>
      <c r="T327" s="11"/>
    </row>
    <row r="328" spans="1:20" ht="18.75" customHeight="1">
      <c r="A328" s="156">
        <v>306</v>
      </c>
      <c r="B328" s="157" t="s">
        <v>1859</v>
      </c>
      <c r="C328" s="157" t="s">
        <v>1844</v>
      </c>
      <c r="D328" s="157" t="s">
        <v>2417</v>
      </c>
      <c r="E328" s="162">
        <v>316</v>
      </c>
      <c r="F328" s="158">
        <f t="shared" si="47"/>
        <v>4.4043100913058081E-4</v>
      </c>
      <c r="G328" s="158">
        <f t="shared" si="48"/>
        <v>0.89682485480411189</v>
      </c>
      <c r="H328" s="11"/>
      <c r="I328" s="91"/>
      <c r="J328" s="91"/>
      <c r="K328" s="91"/>
      <c r="L328" s="91"/>
      <c r="O328" s="11"/>
      <c r="Q328" s="11"/>
      <c r="R328" s="11"/>
      <c r="S328" s="11"/>
      <c r="T328" s="11"/>
    </row>
    <row r="329" spans="1:20" ht="18.75" customHeight="1">
      <c r="A329" s="156">
        <v>309</v>
      </c>
      <c r="B329" s="157" t="s">
        <v>1972</v>
      </c>
      <c r="C329" s="157" t="s">
        <v>2423</v>
      </c>
      <c r="D329" s="157" t="s">
        <v>2420</v>
      </c>
      <c r="E329" s="162">
        <v>314</v>
      </c>
      <c r="F329" s="158">
        <f t="shared" si="47"/>
        <v>4.376434710981088E-4</v>
      </c>
      <c r="G329" s="158">
        <f t="shared" si="48"/>
        <v>0.89726249827520999</v>
      </c>
      <c r="H329" s="11"/>
      <c r="I329" s="91"/>
      <c r="J329" s="91"/>
      <c r="K329" s="91"/>
      <c r="L329" s="91"/>
      <c r="O329" s="11"/>
      <c r="Q329" s="11"/>
      <c r="R329" s="11"/>
      <c r="S329" s="11"/>
      <c r="T329" s="11"/>
    </row>
    <row r="330" spans="1:20" ht="18.75" customHeight="1">
      <c r="A330" s="156">
        <v>311</v>
      </c>
      <c r="B330" s="157" t="s">
        <v>2140</v>
      </c>
      <c r="C330" s="157" t="s">
        <v>2391</v>
      </c>
      <c r="D330" s="157" t="s">
        <v>1555</v>
      </c>
      <c r="E330" s="162">
        <v>312</v>
      </c>
      <c r="F330" s="158">
        <f t="shared" si="47"/>
        <v>4.3485593306563674E-4</v>
      </c>
      <c r="G330" s="158">
        <f t="shared" si="48"/>
        <v>0.89769735420827568</v>
      </c>
      <c r="H330" s="11"/>
      <c r="I330" s="91"/>
      <c r="J330" s="91"/>
      <c r="K330" s="91"/>
      <c r="L330" s="91"/>
      <c r="O330" s="11"/>
      <c r="Q330" s="11"/>
      <c r="R330" s="11"/>
      <c r="S330" s="11"/>
      <c r="T330" s="11"/>
    </row>
    <row r="331" spans="1:20" ht="18.75" customHeight="1">
      <c r="A331" s="156">
        <v>315</v>
      </c>
      <c r="B331" s="157" t="s">
        <v>1751</v>
      </c>
      <c r="C331" s="157" t="s">
        <v>1752</v>
      </c>
      <c r="D331" s="157" t="s">
        <v>1730</v>
      </c>
      <c r="E331" s="162">
        <v>311</v>
      </c>
      <c r="F331" s="158">
        <f t="shared" si="47"/>
        <v>4.3346216404940076E-4</v>
      </c>
      <c r="G331" s="158">
        <f t="shared" si="48"/>
        <v>0.89813081637232506</v>
      </c>
      <c r="H331" s="11"/>
      <c r="I331" s="91"/>
      <c r="J331" s="91"/>
      <c r="K331" s="91"/>
      <c r="L331" s="91"/>
      <c r="O331" s="11"/>
      <c r="Q331" s="11"/>
      <c r="R331" s="11"/>
      <c r="S331" s="11"/>
      <c r="T331" s="11"/>
    </row>
    <row r="332" spans="1:20" ht="18.75" customHeight="1">
      <c r="A332" s="156">
        <v>316</v>
      </c>
      <c r="B332" s="157" t="s">
        <v>1903</v>
      </c>
      <c r="C332" s="157" t="s">
        <v>2425</v>
      </c>
      <c r="D332" s="157" t="s">
        <v>2420</v>
      </c>
      <c r="E332" s="162">
        <v>311</v>
      </c>
      <c r="F332" s="158">
        <f t="shared" si="47"/>
        <v>4.3346216404940076E-4</v>
      </c>
      <c r="G332" s="158">
        <f t="shared" si="48"/>
        <v>0.89856427853637444</v>
      </c>
      <c r="H332" s="11"/>
      <c r="I332" s="91"/>
      <c r="J332" s="91"/>
      <c r="K332" s="91"/>
      <c r="L332" s="91"/>
      <c r="O332" s="11"/>
      <c r="Q332" s="11"/>
      <c r="R332" s="11"/>
      <c r="S332" s="11"/>
      <c r="T332" s="11"/>
    </row>
    <row r="333" spans="1:20" ht="18.75" customHeight="1">
      <c r="A333" s="156">
        <v>310</v>
      </c>
      <c r="B333" s="157" t="s">
        <v>2096</v>
      </c>
      <c r="C333" s="157" t="s">
        <v>1554</v>
      </c>
      <c r="D333" s="157" t="s">
        <v>1555</v>
      </c>
      <c r="E333" s="162">
        <v>311</v>
      </c>
      <c r="F333" s="158">
        <f t="shared" si="47"/>
        <v>4.3346216404940076E-4</v>
      </c>
      <c r="G333" s="158">
        <f t="shared" si="48"/>
        <v>0.89899774070042382</v>
      </c>
      <c r="H333" s="11"/>
      <c r="I333" s="91"/>
      <c r="J333" s="91"/>
      <c r="K333" s="91"/>
      <c r="L333" s="91"/>
      <c r="O333" s="11"/>
      <c r="Q333" s="11"/>
      <c r="R333" s="11"/>
      <c r="S333" s="11"/>
      <c r="T333" s="11"/>
    </row>
    <row r="334" spans="1:20" ht="18.75" customHeight="1">
      <c r="A334" s="156">
        <v>312</v>
      </c>
      <c r="B334" s="157" t="s">
        <v>2251</v>
      </c>
      <c r="C334" s="157" t="s">
        <v>1885</v>
      </c>
      <c r="D334" s="157" t="s">
        <v>2420</v>
      </c>
      <c r="E334" s="162">
        <v>309</v>
      </c>
      <c r="F334" s="158">
        <f t="shared" si="47"/>
        <v>4.306746260169287E-4</v>
      </c>
      <c r="G334" s="158">
        <f t="shared" si="48"/>
        <v>0.8994284153264408</v>
      </c>
      <c r="H334" s="11"/>
      <c r="I334" s="91"/>
      <c r="J334" s="91"/>
      <c r="K334" s="91"/>
      <c r="L334" s="91"/>
      <c r="O334" s="11"/>
      <c r="Q334" s="11"/>
      <c r="R334" s="11"/>
      <c r="S334" s="11"/>
      <c r="T334" s="11"/>
    </row>
    <row r="335" spans="1:20" ht="18.75" customHeight="1">
      <c r="A335" s="156">
        <v>313</v>
      </c>
      <c r="B335" s="157" t="s">
        <v>1675</v>
      </c>
      <c r="C335" s="157" t="s">
        <v>2410</v>
      </c>
      <c r="D335" s="157" t="s">
        <v>2409</v>
      </c>
      <c r="E335" s="162">
        <v>307</v>
      </c>
      <c r="F335" s="158">
        <f t="shared" si="47"/>
        <v>4.2788708798445669E-4</v>
      </c>
      <c r="G335" s="158">
        <f t="shared" si="48"/>
        <v>0.89985630241442527</v>
      </c>
      <c r="H335" s="11"/>
      <c r="I335" s="91"/>
      <c r="J335" s="91"/>
      <c r="K335" s="91"/>
      <c r="L335" s="91"/>
      <c r="O335" s="11"/>
      <c r="Q335" s="11"/>
      <c r="R335" s="11"/>
      <c r="S335" s="11"/>
      <c r="T335" s="11"/>
    </row>
    <row r="336" spans="1:20" ht="18.75" customHeight="1">
      <c r="A336" s="156">
        <v>317</v>
      </c>
      <c r="B336" s="157" t="s">
        <v>1867</v>
      </c>
      <c r="C336" s="157" t="s">
        <v>2416</v>
      </c>
      <c r="D336" s="157" t="s">
        <v>2417</v>
      </c>
      <c r="E336" s="162">
        <v>306</v>
      </c>
      <c r="F336" s="158">
        <f t="shared" si="47"/>
        <v>4.2649331896822066E-4</v>
      </c>
      <c r="G336" s="158">
        <f t="shared" si="48"/>
        <v>0.90028279573339354</v>
      </c>
      <c r="H336" s="11"/>
      <c r="I336" s="91"/>
      <c r="J336" s="91"/>
      <c r="K336" s="91"/>
      <c r="L336" s="91"/>
      <c r="O336" s="11"/>
      <c r="Q336" s="11"/>
      <c r="R336" s="11"/>
      <c r="S336" s="11"/>
      <c r="T336" s="11"/>
    </row>
    <row r="337" spans="1:20" ht="18.75" customHeight="1">
      <c r="A337" s="156">
        <v>314</v>
      </c>
      <c r="B337" s="157" t="s">
        <v>1469</v>
      </c>
      <c r="C337" s="157" t="s">
        <v>1467</v>
      </c>
      <c r="D337" s="157" t="s">
        <v>1465</v>
      </c>
      <c r="E337" s="162">
        <v>304</v>
      </c>
      <c r="F337" s="158">
        <f t="shared" si="47"/>
        <v>4.2370578093574865E-4</v>
      </c>
      <c r="G337" s="158">
        <f t="shared" si="48"/>
        <v>0.90070650151432929</v>
      </c>
      <c r="H337" s="11"/>
      <c r="I337" s="91"/>
      <c r="J337" s="91"/>
      <c r="K337" s="91"/>
      <c r="L337" s="91"/>
      <c r="O337" s="11"/>
      <c r="Q337" s="11"/>
      <c r="R337" s="11"/>
      <c r="S337" s="11"/>
      <c r="T337" s="11"/>
    </row>
    <row r="338" spans="1:20" ht="18.75" customHeight="1">
      <c r="A338" s="156">
        <v>319</v>
      </c>
      <c r="B338" s="157" t="s">
        <v>1952</v>
      </c>
      <c r="C338" s="157" t="s">
        <v>1888</v>
      </c>
      <c r="D338" s="157" t="s">
        <v>2420</v>
      </c>
      <c r="E338" s="162">
        <v>298</v>
      </c>
      <c r="F338" s="158">
        <f t="shared" si="47"/>
        <v>4.1534316683833258E-4</v>
      </c>
      <c r="G338" s="158">
        <f t="shared" si="48"/>
        <v>0.90112184468116763</v>
      </c>
      <c r="H338" s="11"/>
      <c r="I338" s="91"/>
      <c r="J338" s="91"/>
      <c r="K338" s="91"/>
      <c r="L338" s="91"/>
      <c r="O338" s="11"/>
      <c r="Q338" s="11"/>
      <c r="R338" s="11"/>
      <c r="S338" s="11"/>
      <c r="T338" s="11"/>
    </row>
    <row r="339" spans="1:20" ht="18.75" customHeight="1">
      <c r="A339" s="156">
        <v>321</v>
      </c>
      <c r="B339" s="157" t="s">
        <v>1947</v>
      </c>
      <c r="C339" s="157" t="s">
        <v>1883</v>
      </c>
      <c r="D339" s="157" t="s">
        <v>2420</v>
      </c>
      <c r="E339" s="162">
        <v>297</v>
      </c>
      <c r="F339" s="158">
        <f t="shared" si="47"/>
        <v>4.1394939782209654E-4</v>
      </c>
      <c r="G339" s="158">
        <f t="shared" si="48"/>
        <v>0.90153579407898976</v>
      </c>
      <c r="H339" s="11"/>
      <c r="I339" s="91"/>
      <c r="J339" s="91"/>
      <c r="K339" s="91"/>
      <c r="L339" s="91"/>
      <c r="O339" s="11"/>
      <c r="Q339" s="11"/>
      <c r="R339" s="11"/>
      <c r="S339" s="11"/>
      <c r="T339" s="11"/>
    </row>
    <row r="340" spans="1:20" ht="18.75" customHeight="1">
      <c r="A340" s="156">
        <v>324</v>
      </c>
      <c r="B340" s="157" t="s">
        <v>1832</v>
      </c>
      <c r="C340" s="157" t="s">
        <v>2413</v>
      </c>
      <c r="D340" s="157" t="s">
        <v>1730</v>
      </c>
      <c r="E340" s="162">
        <v>296</v>
      </c>
      <c r="F340" s="158">
        <f t="shared" si="47"/>
        <v>4.1255562880586051E-4</v>
      </c>
      <c r="G340" s="158">
        <f t="shared" si="48"/>
        <v>0.90194834970779558</v>
      </c>
      <c r="H340" s="11"/>
      <c r="I340" s="91"/>
      <c r="J340" s="91"/>
      <c r="K340" s="91"/>
      <c r="L340" s="91"/>
      <c r="O340" s="11"/>
      <c r="Q340" s="11"/>
      <c r="R340" s="11"/>
      <c r="S340" s="11"/>
      <c r="T340" s="11"/>
    </row>
    <row r="341" spans="1:20" ht="18.75" customHeight="1">
      <c r="A341" s="156">
        <v>320</v>
      </c>
      <c r="B341" s="157" t="s">
        <v>2217</v>
      </c>
      <c r="C341" s="157" t="s">
        <v>1736</v>
      </c>
      <c r="D341" s="157" t="s">
        <v>2397</v>
      </c>
      <c r="E341" s="162">
        <v>295</v>
      </c>
      <c r="F341" s="158">
        <f t="shared" ref="F341:F404" si="49">E341/$E$874</f>
        <v>4.1116185978962448E-4</v>
      </c>
      <c r="G341" s="158">
        <f t="shared" si="48"/>
        <v>0.9023595115675852</v>
      </c>
      <c r="H341" s="11"/>
      <c r="I341" s="91"/>
      <c r="J341" s="91"/>
      <c r="K341" s="91"/>
      <c r="L341" s="91"/>
      <c r="O341" s="11"/>
      <c r="Q341" s="11"/>
      <c r="R341" s="11"/>
      <c r="S341" s="11"/>
      <c r="T341" s="11"/>
    </row>
    <row r="342" spans="1:20" ht="18.75" customHeight="1">
      <c r="A342" s="156">
        <v>325</v>
      </c>
      <c r="B342" s="157" t="s">
        <v>1849</v>
      </c>
      <c r="C342" s="157" t="s">
        <v>1842</v>
      </c>
      <c r="D342" s="157" t="s">
        <v>2417</v>
      </c>
      <c r="E342" s="162">
        <v>295</v>
      </c>
      <c r="F342" s="158">
        <f t="shared" si="49"/>
        <v>4.1116185978962448E-4</v>
      </c>
      <c r="G342" s="158">
        <f t="shared" ref="G342:G405" si="50">G341+F342</f>
        <v>0.90277067342737483</v>
      </c>
      <c r="H342" s="11"/>
      <c r="I342" s="91"/>
      <c r="J342" s="91"/>
      <c r="K342" s="91"/>
      <c r="L342" s="91"/>
      <c r="O342" s="11"/>
      <c r="Q342" s="11"/>
      <c r="R342" s="11"/>
      <c r="S342" s="11"/>
      <c r="T342" s="11"/>
    </row>
    <row r="343" spans="1:20" ht="18.75" customHeight="1">
      <c r="A343" s="156">
        <v>318</v>
      </c>
      <c r="B343" s="157" t="s">
        <v>1915</v>
      </c>
      <c r="C343" s="157" t="s">
        <v>2422</v>
      </c>
      <c r="D343" s="157" t="s">
        <v>2420</v>
      </c>
      <c r="E343" s="162">
        <v>295</v>
      </c>
      <c r="F343" s="158">
        <f t="shared" si="49"/>
        <v>4.1116185978962448E-4</v>
      </c>
      <c r="G343" s="158">
        <f t="shared" si="50"/>
        <v>0.90318183528716445</v>
      </c>
      <c r="H343" s="11"/>
      <c r="I343" s="91"/>
      <c r="J343" s="91"/>
      <c r="K343" s="91"/>
      <c r="L343" s="91"/>
      <c r="O343" s="11"/>
      <c r="Q343" s="11"/>
      <c r="R343" s="11"/>
      <c r="S343" s="11"/>
      <c r="T343" s="11"/>
    </row>
    <row r="344" spans="1:20" ht="18.75" customHeight="1">
      <c r="A344" s="156">
        <v>323</v>
      </c>
      <c r="B344" s="157" t="s">
        <v>2289</v>
      </c>
      <c r="C344" s="157" t="s">
        <v>1735</v>
      </c>
      <c r="D344" s="157" t="s">
        <v>1730</v>
      </c>
      <c r="E344" s="162">
        <v>292</v>
      </c>
      <c r="F344" s="158">
        <f t="shared" si="49"/>
        <v>4.0698055274091644E-4</v>
      </c>
      <c r="G344" s="158">
        <f t="shared" si="50"/>
        <v>0.90358881583990536</v>
      </c>
      <c r="H344" s="11"/>
      <c r="I344" s="91"/>
      <c r="J344" s="91"/>
      <c r="K344" s="91"/>
      <c r="L344" s="91"/>
      <c r="O344" s="11"/>
      <c r="Q344" s="11"/>
      <c r="R344" s="11"/>
      <c r="S344" s="11"/>
      <c r="T344" s="11"/>
    </row>
    <row r="345" spans="1:20" ht="18.75" customHeight="1">
      <c r="A345" s="156">
        <v>331</v>
      </c>
      <c r="B345" s="157" t="s">
        <v>1818</v>
      </c>
      <c r="C345" s="157" t="s">
        <v>2398</v>
      </c>
      <c r="D345" s="157" t="s">
        <v>2397</v>
      </c>
      <c r="E345" s="162">
        <v>291</v>
      </c>
      <c r="F345" s="158">
        <f t="shared" si="49"/>
        <v>4.0558678372468047E-4</v>
      </c>
      <c r="G345" s="158">
        <f t="shared" si="50"/>
        <v>0.90399440262363007</v>
      </c>
      <c r="H345" s="11"/>
      <c r="I345" s="91"/>
      <c r="J345" s="91"/>
      <c r="K345" s="91"/>
      <c r="L345" s="91"/>
      <c r="O345" s="11"/>
      <c r="Q345" s="11"/>
      <c r="R345" s="11"/>
      <c r="S345" s="11"/>
      <c r="T345" s="11"/>
    </row>
    <row r="346" spans="1:20" ht="18.75" customHeight="1">
      <c r="A346" s="156">
        <v>322</v>
      </c>
      <c r="B346" s="157" t="s">
        <v>1821</v>
      </c>
      <c r="C346" s="157" t="s">
        <v>1731</v>
      </c>
      <c r="D346" s="157" t="s">
        <v>2397</v>
      </c>
      <c r="E346" s="162">
        <v>291</v>
      </c>
      <c r="F346" s="158">
        <f t="shared" si="49"/>
        <v>4.0558678372468047E-4</v>
      </c>
      <c r="G346" s="158">
        <f t="shared" si="50"/>
        <v>0.90439998940735478</v>
      </c>
      <c r="H346" s="11"/>
      <c r="I346" s="91"/>
      <c r="J346" s="91"/>
      <c r="K346" s="91"/>
      <c r="L346" s="91"/>
      <c r="O346" s="11"/>
      <c r="Q346" s="11"/>
      <c r="R346" s="11"/>
      <c r="S346" s="11"/>
      <c r="T346" s="11"/>
    </row>
    <row r="347" spans="1:20" ht="18.75" customHeight="1">
      <c r="A347" s="156">
        <v>328</v>
      </c>
      <c r="B347" s="157" t="s">
        <v>2066</v>
      </c>
      <c r="C347" s="157" t="s">
        <v>1882</v>
      </c>
      <c r="D347" s="157" t="s">
        <v>2420</v>
      </c>
      <c r="E347" s="162">
        <v>290</v>
      </c>
      <c r="F347" s="158">
        <f t="shared" si="49"/>
        <v>4.0419301470844443E-4</v>
      </c>
      <c r="G347" s="158">
        <f t="shared" si="50"/>
        <v>0.90480418242206317</v>
      </c>
      <c r="H347" s="11"/>
      <c r="I347" s="91"/>
      <c r="J347" s="91"/>
      <c r="K347" s="91"/>
      <c r="L347" s="91"/>
      <c r="O347" s="11"/>
      <c r="Q347" s="11"/>
      <c r="R347" s="11"/>
      <c r="S347" s="11"/>
      <c r="T347" s="11"/>
    </row>
    <row r="348" spans="1:20" ht="18.75" customHeight="1">
      <c r="A348" s="156">
        <v>326</v>
      </c>
      <c r="B348" s="157" t="s">
        <v>1740</v>
      </c>
      <c r="C348" s="157" t="s">
        <v>2399</v>
      </c>
      <c r="D348" s="157" t="s">
        <v>2397</v>
      </c>
      <c r="E348" s="162">
        <v>288</v>
      </c>
      <c r="F348" s="158">
        <f t="shared" si="49"/>
        <v>4.0140547667597237E-4</v>
      </c>
      <c r="G348" s="158">
        <f t="shared" si="50"/>
        <v>0.90520558789873917</v>
      </c>
      <c r="H348" s="11"/>
      <c r="I348" s="91"/>
      <c r="J348" s="91"/>
      <c r="K348" s="91"/>
      <c r="L348" s="91"/>
      <c r="O348" s="11"/>
      <c r="Q348" s="11"/>
      <c r="R348" s="11"/>
      <c r="S348" s="11"/>
      <c r="T348" s="11"/>
    </row>
    <row r="349" spans="1:20" ht="18.75" customHeight="1">
      <c r="A349" s="156">
        <v>330</v>
      </c>
      <c r="B349" s="157" t="s">
        <v>1497</v>
      </c>
      <c r="C349" s="157" t="s">
        <v>2393</v>
      </c>
      <c r="D349" s="157" t="s">
        <v>1465</v>
      </c>
      <c r="E349" s="162">
        <v>288</v>
      </c>
      <c r="F349" s="158">
        <f t="shared" si="49"/>
        <v>4.0140547667597237E-4</v>
      </c>
      <c r="G349" s="158">
        <f t="shared" si="50"/>
        <v>0.90560699337541517</v>
      </c>
      <c r="H349" s="11"/>
      <c r="I349" s="91"/>
      <c r="J349" s="91"/>
      <c r="K349" s="91"/>
      <c r="L349" s="91"/>
      <c r="O349" s="11"/>
      <c r="Q349" s="11"/>
      <c r="R349" s="11"/>
      <c r="S349" s="11"/>
      <c r="T349" s="11"/>
    </row>
    <row r="350" spans="1:20" ht="18.75" customHeight="1">
      <c r="A350" s="156">
        <v>327</v>
      </c>
      <c r="B350" s="157" t="s">
        <v>2060</v>
      </c>
      <c r="C350" s="157" t="s">
        <v>1678</v>
      </c>
      <c r="D350" s="157" t="s">
        <v>2409</v>
      </c>
      <c r="E350" s="162">
        <v>287</v>
      </c>
      <c r="F350" s="158">
        <f t="shared" si="49"/>
        <v>4.000117076597364E-4</v>
      </c>
      <c r="G350" s="158">
        <f t="shared" si="50"/>
        <v>0.90600700508307486</v>
      </c>
      <c r="H350" s="11"/>
      <c r="I350" s="91"/>
      <c r="J350" s="91"/>
      <c r="K350" s="91"/>
      <c r="L350" s="91"/>
      <c r="O350" s="11"/>
      <c r="Q350" s="11"/>
      <c r="R350" s="11"/>
      <c r="S350" s="11"/>
      <c r="T350" s="11"/>
    </row>
    <row r="351" spans="1:20" ht="18.75" customHeight="1">
      <c r="A351" s="156">
        <v>332</v>
      </c>
      <c r="B351" s="157" t="s">
        <v>2015</v>
      </c>
      <c r="C351" s="157" t="s">
        <v>1736</v>
      </c>
      <c r="D351" s="157" t="s">
        <v>2397</v>
      </c>
      <c r="E351" s="162">
        <v>286</v>
      </c>
      <c r="F351" s="158">
        <f t="shared" si="49"/>
        <v>3.9861793864350036E-4</v>
      </c>
      <c r="G351" s="158">
        <f t="shared" si="50"/>
        <v>0.90640562302171834</v>
      </c>
      <c r="H351" s="11"/>
      <c r="I351" s="91"/>
      <c r="J351" s="91"/>
      <c r="K351" s="91"/>
      <c r="L351" s="91"/>
      <c r="O351" s="11"/>
      <c r="Q351" s="11"/>
      <c r="R351" s="11"/>
      <c r="S351" s="11"/>
      <c r="T351" s="11"/>
    </row>
    <row r="352" spans="1:20" ht="18.75" customHeight="1">
      <c r="A352" s="156">
        <v>334</v>
      </c>
      <c r="B352" s="157" t="s">
        <v>2204</v>
      </c>
      <c r="C352" s="157" t="s">
        <v>2412</v>
      </c>
      <c r="D352" s="157" t="s">
        <v>1730</v>
      </c>
      <c r="E352" s="162">
        <v>285</v>
      </c>
      <c r="F352" s="158">
        <f t="shared" si="49"/>
        <v>3.9722416962726433E-4</v>
      </c>
      <c r="G352" s="158">
        <f t="shared" si="50"/>
        <v>0.90680284719134563</v>
      </c>
      <c r="H352" s="11"/>
      <c r="I352" s="91"/>
      <c r="J352" s="91"/>
      <c r="K352" s="91"/>
      <c r="L352" s="91"/>
      <c r="O352" s="11"/>
      <c r="Q352" s="11"/>
      <c r="R352" s="11"/>
      <c r="S352" s="11"/>
      <c r="T352" s="11"/>
    </row>
    <row r="353" spans="1:20" ht="18.75" customHeight="1">
      <c r="A353" s="156">
        <v>335</v>
      </c>
      <c r="B353" s="157" t="s">
        <v>1914</v>
      </c>
      <c r="C353" s="157" t="s">
        <v>2422</v>
      </c>
      <c r="D353" s="157" t="s">
        <v>2420</v>
      </c>
      <c r="E353" s="162">
        <v>284</v>
      </c>
      <c r="F353" s="158">
        <f t="shared" si="49"/>
        <v>3.9583040061102836E-4</v>
      </c>
      <c r="G353" s="158">
        <f t="shared" si="50"/>
        <v>0.9071986775919566</v>
      </c>
      <c r="H353" s="11"/>
      <c r="I353" s="91"/>
      <c r="J353" s="91"/>
      <c r="K353" s="91"/>
      <c r="L353" s="91"/>
      <c r="O353" s="11"/>
      <c r="Q353" s="11"/>
      <c r="R353" s="11"/>
      <c r="S353" s="11"/>
      <c r="T353" s="11"/>
    </row>
    <row r="354" spans="1:20" ht="18.75" customHeight="1">
      <c r="A354" s="156">
        <v>336</v>
      </c>
      <c r="B354" s="157" t="s">
        <v>1880</v>
      </c>
      <c r="C354" s="157" t="s">
        <v>2424</v>
      </c>
      <c r="D354" s="157" t="s">
        <v>2420</v>
      </c>
      <c r="E354" s="162">
        <v>283</v>
      </c>
      <c r="F354" s="158">
        <f t="shared" si="49"/>
        <v>3.9443663159479232E-4</v>
      </c>
      <c r="G354" s="158">
        <f t="shared" si="50"/>
        <v>0.90759311422355138</v>
      </c>
      <c r="H354" s="11"/>
      <c r="I354" s="91"/>
      <c r="J354" s="91"/>
      <c r="K354" s="91"/>
      <c r="L354" s="91"/>
      <c r="O354" s="11"/>
      <c r="Q354" s="11"/>
      <c r="R354" s="11"/>
      <c r="S354" s="11"/>
      <c r="T354" s="11"/>
    </row>
    <row r="355" spans="1:20" ht="18.75" customHeight="1">
      <c r="A355" s="156">
        <v>329</v>
      </c>
      <c r="B355" s="157" t="s">
        <v>2085</v>
      </c>
      <c r="C355" s="157" t="s">
        <v>1608</v>
      </c>
      <c r="D355" s="157" t="s">
        <v>1607</v>
      </c>
      <c r="E355" s="162">
        <v>283</v>
      </c>
      <c r="F355" s="158">
        <f t="shared" si="49"/>
        <v>3.9443663159479232E-4</v>
      </c>
      <c r="G355" s="158">
        <f t="shared" si="50"/>
        <v>0.90798755085514615</v>
      </c>
      <c r="H355" s="11"/>
      <c r="I355" s="91"/>
      <c r="J355" s="91"/>
      <c r="K355" s="91"/>
      <c r="L355" s="91"/>
      <c r="O355" s="11"/>
      <c r="Q355" s="11"/>
      <c r="R355" s="11"/>
      <c r="S355" s="11"/>
      <c r="T355" s="11"/>
    </row>
    <row r="356" spans="1:20" ht="18.75" customHeight="1">
      <c r="A356" s="156">
        <v>333</v>
      </c>
      <c r="B356" s="157" t="s">
        <v>1778</v>
      </c>
      <c r="C356" s="157" t="s">
        <v>1745</v>
      </c>
      <c r="D356" s="157" t="s">
        <v>1730</v>
      </c>
      <c r="E356" s="162">
        <v>282</v>
      </c>
      <c r="F356" s="158">
        <f t="shared" si="49"/>
        <v>3.9304286257855629E-4</v>
      </c>
      <c r="G356" s="158">
        <f t="shared" si="50"/>
        <v>0.90838059371772473</v>
      </c>
      <c r="H356" s="11"/>
      <c r="I356" s="91"/>
      <c r="J356" s="91"/>
      <c r="K356" s="91"/>
      <c r="L356" s="91"/>
      <c r="O356" s="11"/>
      <c r="Q356" s="11"/>
      <c r="R356" s="11"/>
      <c r="S356" s="11"/>
      <c r="T356" s="11"/>
    </row>
    <row r="357" spans="1:20" ht="18.75" customHeight="1">
      <c r="A357" s="156">
        <v>344</v>
      </c>
      <c r="B357" s="157" t="s">
        <v>1981</v>
      </c>
      <c r="C357" s="157" t="s">
        <v>2408</v>
      </c>
      <c r="D357" s="157" t="s">
        <v>2409</v>
      </c>
      <c r="E357" s="162">
        <v>281</v>
      </c>
      <c r="F357" s="158">
        <f t="shared" si="49"/>
        <v>3.9164909356232032E-4</v>
      </c>
      <c r="G357" s="158">
        <f t="shared" si="50"/>
        <v>0.9087722428112871</v>
      </c>
      <c r="H357" s="11"/>
      <c r="I357" s="91"/>
      <c r="J357" s="91"/>
      <c r="K357" s="91"/>
      <c r="L357" s="91"/>
      <c r="O357" s="11"/>
      <c r="Q357" s="11"/>
      <c r="R357" s="11"/>
      <c r="S357" s="11"/>
      <c r="T357" s="11"/>
    </row>
    <row r="358" spans="1:20" ht="18.75" customHeight="1">
      <c r="A358" s="156">
        <v>339</v>
      </c>
      <c r="B358" s="157" t="s">
        <v>1737</v>
      </c>
      <c r="C358" s="157" t="s">
        <v>1735</v>
      </c>
      <c r="D358" s="157" t="s">
        <v>1730</v>
      </c>
      <c r="E358" s="162">
        <v>278</v>
      </c>
      <c r="F358" s="158">
        <f t="shared" si="49"/>
        <v>3.8746778651361222E-4</v>
      </c>
      <c r="G358" s="158">
        <f t="shared" si="50"/>
        <v>0.90915971059780076</v>
      </c>
      <c r="H358" s="11"/>
      <c r="I358" s="91"/>
      <c r="J358" s="91"/>
      <c r="K358" s="91"/>
      <c r="L358" s="91"/>
      <c r="O358" s="11"/>
      <c r="Q358" s="11"/>
      <c r="R358" s="11"/>
      <c r="S358" s="11"/>
      <c r="T358" s="11"/>
    </row>
    <row r="359" spans="1:20" ht="18.75" customHeight="1">
      <c r="A359" s="156">
        <v>337</v>
      </c>
      <c r="B359" s="157" t="s">
        <v>2211</v>
      </c>
      <c r="C359" s="157" t="s">
        <v>2403</v>
      </c>
      <c r="D359" s="157" t="s">
        <v>1607</v>
      </c>
      <c r="E359" s="162">
        <v>278</v>
      </c>
      <c r="F359" s="158">
        <f t="shared" si="49"/>
        <v>3.8746778651361222E-4</v>
      </c>
      <c r="G359" s="158">
        <f t="shared" si="50"/>
        <v>0.90954717838431443</v>
      </c>
      <c r="H359" s="11"/>
      <c r="I359" s="91"/>
      <c r="J359" s="91"/>
      <c r="K359" s="91"/>
      <c r="L359" s="91"/>
      <c r="O359" s="11"/>
      <c r="Q359" s="11"/>
      <c r="R359" s="11"/>
      <c r="S359" s="11"/>
      <c r="T359" s="11"/>
    </row>
    <row r="360" spans="1:20" ht="18.75" customHeight="1">
      <c r="A360" s="156">
        <v>338</v>
      </c>
      <c r="B360" s="157" t="s">
        <v>2008</v>
      </c>
      <c r="C360" s="157" t="s">
        <v>1752</v>
      </c>
      <c r="D360" s="157" t="s">
        <v>1730</v>
      </c>
      <c r="E360" s="162">
        <v>278</v>
      </c>
      <c r="F360" s="158">
        <f t="shared" si="49"/>
        <v>3.8746778651361222E-4</v>
      </c>
      <c r="G360" s="158">
        <f t="shared" si="50"/>
        <v>0.90993464617082809</v>
      </c>
      <c r="H360" s="11"/>
      <c r="I360" s="91"/>
      <c r="J360" s="91"/>
      <c r="K360" s="91"/>
      <c r="L360" s="91"/>
      <c r="O360" s="11"/>
      <c r="Q360" s="11"/>
      <c r="R360" s="11"/>
      <c r="S360" s="11"/>
      <c r="T360" s="11"/>
    </row>
    <row r="361" spans="1:20" ht="18.75" customHeight="1">
      <c r="A361" s="156">
        <v>351</v>
      </c>
      <c r="B361" s="157" t="s">
        <v>1732</v>
      </c>
      <c r="C361" s="157" t="s">
        <v>2413</v>
      </c>
      <c r="D361" s="157" t="s">
        <v>1730</v>
      </c>
      <c r="E361" s="162">
        <v>277</v>
      </c>
      <c r="F361" s="158">
        <f t="shared" si="49"/>
        <v>3.8607401749737625E-4</v>
      </c>
      <c r="G361" s="158">
        <f t="shared" si="50"/>
        <v>0.91032072018832544</v>
      </c>
      <c r="H361" s="11"/>
      <c r="I361" s="91"/>
      <c r="J361" s="91"/>
      <c r="K361" s="91"/>
      <c r="L361" s="91"/>
      <c r="O361" s="11"/>
      <c r="Q361" s="11"/>
      <c r="R361" s="11"/>
      <c r="S361" s="11"/>
      <c r="T361" s="11"/>
    </row>
    <row r="362" spans="1:20" ht="18.75" customHeight="1">
      <c r="A362" s="156">
        <v>346</v>
      </c>
      <c r="B362" s="157" t="s">
        <v>1501</v>
      </c>
      <c r="C362" s="157" t="s">
        <v>2398</v>
      </c>
      <c r="D362" s="157" t="s">
        <v>2397</v>
      </c>
      <c r="E362" s="162">
        <v>277</v>
      </c>
      <c r="F362" s="158">
        <f t="shared" si="49"/>
        <v>3.8607401749737625E-4</v>
      </c>
      <c r="G362" s="158">
        <f t="shared" si="50"/>
        <v>0.91070679420582279</v>
      </c>
      <c r="H362" s="11"/>
      <c r="I362" s="91"/>
      <c r="J362" s="91"/>
      <c r="K362" s="91"/>
      <c r="L362" s="91"/>
      <c r="O362" s="11"/>
      <c r="Q362" s="11"/>
      <c r="R362" s="11"/>
      <c r="S362" s="11"/>
      <c r="T362" s="11"/>
    </row>
    <row r="363" spans="1:20" ht="18.75" customHeight="1">
      <c r="A363" s="156">
        <v>340</v>
      </c>
      <c r="B363" s="157" t="s">
        <v>1639</v>
      </c>
      <c r="C363" s="157" t="s">
        <v>2405</v>
      </c>
      <c r="D363" s="157" t="s">
        <v>1618</v>
      </c>
      <c r="E363" s="162">
        <v>277</v>
      </c>
      <c r="F363" s="158">
        <f t="shared" si="49"/>
        <v>3.8607401749737625E-4</v>
      </c>
      <c r="G363" s="158">
        <f t="shared" si="50"/>
        <v>0.91109286822332014</v>
      </c>
      <c r="H363" s="11"/>
      <c r="I363" s="91"/>
      <c r="J363" s="91"/>
      <c r="K363" s="91"/>
      <c r="L363" s="91"/>
      <c r="O363" s="11"/>
      <c r="Q363" s="11"/>
      <c r="R363" s="11"/>
      <c r="S363" s="11"/>
      <c r="T363" s="11"/>
    </row>
    <row r="364" spans="1:20" ht="18.75" customHeight="1">
      <c r="A364" s="156">
        <v>341</v>
      </c>
      <c r="B364" s="157" t="s">
        <v>1701</v>
      </c>
      <c r="C364" s="157" t="s">
        <v>1672</v>
      </c>
      <c r="D364" s="157" t="s">
        <v>2409</v>
      </c>
      <c r="E364" s="162">
        <v>277</v>
      </c>
      <c r="F364" s="158">
        <f t="shared" si="49"/>
        <v>3.8607401749737625E-4</v>
      </c>
      <c r="G364" s="158">
        <f t="shared" si="50"/>
        <v>0.91147894224081749</v>
      </c>
      <c r="H364" s="11"/>
      <c r="I364" s="91"/>
      <c r="J364" s="91"/>
      <c r="K364" s="91"/>
      <c r="L364" s="91"/>
      <c r="O364" s="11"/>
      <c r="Q364" s="11"/>
      <c r="R364" s="11"/>
      <c r="S364" s="11"/>
      <c r="T364" s="11"/>
    </row>
    <row r="365" spans="1:20" ht="18.75" customHeight="1">
      <c r="A365" s="156">
        <v>342</v>
      </c>
      <c r="B365" s="157" t="s">
        <v>2225</v>
      </c>
      <c r="C365" s="157" t="s">
        <v>1736</v>
      </c>
      <c r="D365" s="157" t="s">
        <v>2397</v>
      </c>
      <c r="E365" s="162">
        <v>275</v>
      </c>
      <c r="F365" s="158">
        <f t="shared" si="49"/>
        <v>3.8328647946490418E-4</v>
      </c>
      <c r="G365" s="158">
        <f t="shared" si="50"/>
        <v>0.91186222872028244</v>
      </c>
      <c r="H365" s="11"/>
      <c r="I365" s="91"/>
      <c r="J365" s="91"/>
      <c r="K365" s="91"/>
      <c r="L365" s="91"/>
      <c r="O365" s="11"/>
      <c r="Q365" s="11"/>
      <c r="R365" s="11"/>
      <c r="S365" s="11"/>
      <c r="T365" s="11"/>
    </row>
    <row r="366" spans="1:20" ht="18.75" customHeight="1">
      <c r="A366" s="156">
        <v>347</v>
      </c>
      <c r="B366" s="157" t="s">
        <v>2107</v>
      </c>
      <c r="C366" s="157" t="s">
        <v>1621</v>
      </c>
      <c r="D366" s="157" t="s">
        <v>1618</v>
      </c>
      <c r="E366" s="162">
        <v>274</v>
      </c>
      <c r="F366" s="158">
        <f t="shared" si="49"/>
        <v>3.8189271044866821E-4</v>
      </c>
      <c r="G366" s="158">
        <f t="shared" si="50"/>
        <v>0.91224412143073108</v>
      </c>
      <c r="H366" s="11"/>
      <c r="I366" s="91"/>
      <c r="J366" s="91"/>
      <c r="K366" s="91"/>
      <c r="L366" s="91"/>
      <c r="O366" s="11"/>
      <c r="Q366" s="11"/>
      <c r="R366" s="11"/>
      <c r="S366" s="11"/>
      <c r="T366" s="11"/>
    </row>
    <row r="367" spans="1:20" ht="18.75" customHeight="1">
      <c r="A367" s="156">
        <v>345</v>
      </c>
      <c r="B367" s="157" t="s">
        <v>2046</v>
      </c>
      <c r="C367" s="157" t="s">
        <v>1745</v>
      </c>
      <c r="D367" s="157" t="s">
        <v>1730</v>
      </c>
      <c r="E367" s="162">
        <v>273</v>
      </c>
      <c r="F367" s="158">
        <f t="shared" si="49"/>
        <v>3.8049894143243218E-4</v>
      </c>
      <c r="G367" s="158">
        <f t="shared" si="50"/>
        <v>0.91262462037216352</v>
      </c>
      <c r="H367" s="11"/>
      <c r="I367" s="91"/>
      <c r="J367" s="91"/>
      <c r="K367" s="91"/>
      <c r="L367" s="91"/>
      <c r="O367" s="11"/>
      <c r="Q367" s="11"/>
      <c r="R367" s="11"/>
      <c r="S367" s="11"/>
      <c r="T367" s="11"/>
    </row>
    <row r="368" spans="1:20" ht="18.75" customHeight="1">
      <c r="A368" s="156">
        <v>354</v>
      </c>
      <c r="B368" s="157" t="s">
        <v>2222</v>
      </c>
      <c r="C368" s="157" t="s">
        <v>1731</v>
      </c>
      <c r="D368" s="157" t="s">
        <v>2397</v>
      </c>
      <c r="E368" s="162">
        <v>272</v>
      </c>
      <c r="F368" s="158">
        <f t="shared" si="49"/>
        <v>3.7910517241619614E-4</v>
      </c>
      <c r="G368" s="158">
        <f t="shared" si="50"/>
        <v>0.91300372554457976</v>
      </c>
      <c r="H368" s="11"/>
      <c r="I368" s="91"/>
      <c r="J368" s="91"/>
      <c r="K368" s="91"/>
      <c r="L368" s="91"/>
      <c r="O368" s="11"/>
      <c r="Q368" s="11"/>
      <c r="R368" s="11"/>
      <c r="S368" s="11"/>
      <c r="T368" s="11"/>
    </row>
    <row r="369" spans="1:20" ht="18.75" customHeight="1">
      <c r="A369" s="156">
        <v>343</v>
      </c>
      <c r="B369" s="157" t="s">
        <v>2036</v>
      </c>
      <c r="C369" s="157" t="s">
        <v>1621</v>
      </c>
      <c r="D369" s="157" t="s">
        <v>1618</v>
      </c>
      <c r="E369" s="162">
        <v>272</v>
      </c>
      <c r="F369" s="158">
        <f t="shared" si="49"/>
        <v>3.7910517241619614E-4</v>
      </c>
      <c r="G369" s="158">
        <f t="shared" si="50"/>
        <v>0.913382830716996</v>
      </c>
      <c r="H369" s="11"/>
      <c r="I369" s="91"/>
      <c r="J369" s="91"/>
      <c r="K369" s="91"/>
      <c r="L369" s="91"/>
      <c r="O369" s="11"/>
      <c r="Q369" s="11"/>
      <c r="R369" s="11"/>
      <c r="S369" s="11"/>
      <c r="T369" s="11"/>
    </row>
    <row r="370" spans="1:20" ht="18.75" customHeight="1">
      <c r="A370" s="156">
        <v>352</v>
      </c>
      <c r="B370" s="157" t="s">
        <v>2042</v>
      </c>
      <c r="C370" s="157" t="s">
        <v>2391</v>
      </c>
      <c r="D370" s="157" t="s">
        <v>1555</v>
      </c>
      <c r="E370" s="162">
        <v>270</v>
      </c>
      <c r="F370" s="158">
        <f t="shared" si="49"/>
        <v>3.7631763438372414E-4</v>
      </c>
      <c r="G370" s="158">
        <f t="shared" si="50"/>
        <v>0.91375914835137972</v>
      </c>
      <c r="H370" s="11"/>
      <c r="I370" s="91"/>
      <c r="J370" s="91"/>
      <c r="K370" s="91"/>
      <c r="L370" s="91"/>
      <c r="O370" s="11"/>
      <c r="Q370" s="11"/>
      <c r="R370" s="11"/>
      <c r="S370" s="11"/>
      <c r="T370" s="11"/>
    </row>
    <row r="371" spans="1:20" ht="18.75" customHeight="1">
      <c r="A371" s="156">
        <v>350</v>
      </c>
      <c r="B371" s="157" t="s">
        <v>2157</v>
      </c>
      <c r="C371" s="157" t="s">
        <v>1594</v>
      </c>
      <c r="D371" s="157" t="s">
        <v>1555</v>
      </c>
      <c r="E371" s="162">
        <v>269</v>
      </c>
      <c r="F371" s="158">
        <f t="shared" si="49"/>
        <v>3.749238653674881E-4</v>
      </c>
      <c r="G371" s="158">
        <f t="shared" si="50"/>
        <v>0.91413407221674725</v>
      </c>
      <c r="H371" s="11"/>
      <c r="I371" s="91"/>
      <c r="J371" s="91"/>
      <c r="K371" s="91"/>
      <c r="L371" s="91"/>
      <c r="O371" s="11"/>
      <c r="Q371" s="11"/>
      <c r="R371" s="11"/>
      <c r="S371" s="11"/>
      <c r="T371" s="11"/>
    </row>
    <row r="372" spans="1:20" ht="18.75" customHeight="1">
      <c r="A372" s="156">
        <v>349</v>
      </c>
      <c r="B372" s="157" t="s">
        <v>2273</v>
      </c>
      <c r="C372" s="157" t="s">
        <v>1467</v>
      </c>
      <c r="D372" s="157" t="s">
        <v>1465</v>
      </c>
      <c r="E372" s="162">
        <v>266</v>
      </c>
      <c r="F372" s="158">
        <f t="shared" si="49"/>
        <v>3.7074255831878007E-4</v>
      </c>
      <c r="G372" s="158">
        <f t="shared" si="50"/>
        <v>0.91450481477506607</v>
      </c>
      <c r="H372" s="11"/>
      <c r="I372" s="91"/>
      <c r="J372" s="91"/>
      <c r="K372" s="91"/>
      <c r="L372" s="91"/>
      <c r="O372" s="11"/>
      <c r="Q372" s="11"/>
      <c r="R372" s="11"/>
      <c r="S372" s="11"/>
      <c r="T372" s="11"/>
    </row>
    <row r="373" spans="1:20" ht="18.75" customHeight="1">
      <c r="A373" s="156">
        <v>348</v>
      </c>
      <c r="B373" s="157" t="s">
        <v>1755</v>
      </c>
      <c r="C373" s="157" t="s">
        <v>1735</v>
      </c>
      <c r="D373" s="157" t="s">
        <v>1730</v>
      </c>
      <c r="E373" s="162">
        <v>265</v>
      </c>
      <c r="F373" s="158">
        <f t="shared" si="49"/>
        <v>3.6934878930254403E-4</v>
      </c>
      <c r="G373" s="158">
        <f t="shared" si="50"/>
        <v>0.91487416356436857</v>
      </c>
      <c r="H373" s="11"/>
      <c r="I373" s="91"/>
      <c r="J373" s="91"/>
      <c r="K373" s="91"/>
      <c r="L373" s="91"/>
      <c r="O373" s="11"/>
      <c r="Q373" s="11"/>
      <c r="R373" s="11"/>
      <c r="S373" s="11"/>
      <c r="T373" s="11"/>
    </row>
    <row r="374" spans="1:20" ht="18.75" customHeight="1">
      <c r="A374" s="156">
        <v>353</v>
      </c>
      <c r="B374" s="157" t="s">
        <v>2160</v>
      </c>
      <c r="C374" s="157" t="s">
        <v>2422</v>
      </c>
      <c r="D374" s="157" t="s">
        <v>2420</v>
      </c>
      <c r="E374" s="162">
        <v>265</v>
      </c>
      <c r="F374" s="158">
        <f t="shared" si="49"/>
        <v>3.6934878930254403E-4</v>
      </c>
      <c r="G374" s="158">
        <f t="shared" si="50"/>
        <v>0.91524351235367107</v>
      </c>
      <c r="H374" s="11"/>
      <c r="I374" s="91"/>
      <c r="J374" s="91"/>
      <c r="K374" s="91"/>
      <c r="L374" s="91"/>
      <c r="O374" s="11"/>
      <c r="Q374" s="11"/>
      <c r="R374" s="11"/>
      <c r="S374" s="11"/>
      <c r="T374" s="11"/>
    </row>
    <row r="375" spans="1:20" ht="18.75" customHeight="1">
      <c r="A375" s="156">
        <v>355</v>
      </c>
      <c r="B375" s="157" t="s">
        <v>2145</v>
      </c>
      <c r="C375" s="157" t="s">
        <v>1736</v>
      </c>
      <c r="D375" s="157" t="s">
        <v>2397</v>
      </c>
      <c r="E375" s="162">
        <v>264</v>
      </c>
      <c r="F375" s="158">
        <f t="shared" si="49"/>
        <v>3.6795502028630806E-4</v>
      </c>
      <c r="G375" s="158">
        <f t="shared" si="50"/>
        <v>0.91561146737395738</v>
      </c>
      <c r="H375" s="11"/>
      <c r="I375" s="91"/>
      <c r="J375" s="91"/>
      <c r="K375" s="91"/>
      <c r="L375" s="91"/>
      <c r="O375" s="11"/>
      <c r="Q375" s="11"/>
      <c r="R375" s="11"/>
      <c r="S375" s="11"/>
      <c r="T375" s="11"/>
    </row>
    <row r="376" spans="1:20" ht="18.75" customHeight="1">
      <c r="A376" s="156">
        <v>356</v>
      </c>
      <c r="B376" s="157" t="s">
        <v>2088</v>
      </c>
      <c r="C376" s="157" t="s">
        <v>2398</v>
      </c>
      <c r="D376" s="157" t="s">
        <v>2397</v>
      </c>
      <c r="E376" s="162">
        <v>262</v>
      </c>
      <c r="F376" s="158">
        <f t="shared" si="49"/>
        <v>3.65167482253836E-4</v>
      </c>
      <c r="G376" s="158">
        <f t="shared" si="50"/>
        <v>0.91597663485621117</v>
      </c>
      <c r="H376" s="11"/>
      <c r="I376" s="91"/>
      <c r="J376" s="91"/>
      <c r="K376" s="91"/>
      <c r="L376" s="91"/>
      <c r="O376" s="11"/>
      <c r="Q376" s="11"/>
      <c r="R376" s="11"/>
      <c r="S376" s="11"/>
      <c r="T376" s="11"/>
    </row>
    <row r="377" spans="1:20" ht="18.75" customHeight="1">
      <c r="A377" s="156">
        <v>358</v>
      </c>
      <c r="B377" s="157" t="s">
        <v>2229</v>
      </c>
      <c r="C377" s="157" t="s">
        <v>2423</v>
      </c>
      <c r="D377" s="157" t="s">
        <v>2420</v>
      </c>
      <c r="E377" s="162">
        <v>262</v>
      </c>
      <c r="F377" s="158">
        <f t="shared" si="49"/>
        <v>3.65167482253836E-4</v>
      </c>
      <c r="G377" s="158">
        <f t="shared" si="50"/>
        <v>0.91634180233846496</v>
      </c>
      <c r="H377" s="11"/>
      <c r="I377" s="91"/>
      <c r="J377" s="91"/>
      <c r="K377" s="91"/>
      <c r="L377" s="91"/>
      <c r="O377" s="11"/>
      <c r="Q377" s="11"/>
      <c r="R377" s="11"/>
      <c r="S377" s="11"/>
      <c r="T377" s="11"/>
    </row>
    <row r="378" spans="1:20" ht="18.75" customHeight="1">
      <c r="A378" s="156">
        <v>357</v>
      </c>
      <c r="B378" s="157" t="s">
        <v>1499</v>
      </c>
      <c r="C378" s="157" t="s">
        <v>2398</v>
      </c>
      <c r="D378" s="157" t="s">
        <v>2397</v>
      </c>
      <c r="E378" s="162">
        <v>261</v>
      </c>
      <c r="F378" s="158">
        <f t="shared" si="49"/>
        <v>3.6377371323759996E-4</v>
      </c>
      <c r="G378" s="158">
        <f t="shared" si="50"/>
        <v>0.91670557605170255</v>
      </c>
      <c r="H378" s="11"/>
      <c r="I378" s="91"/>
      <c r="J378" s="91"/>
      <c r="K378" s="91"/>
      <c r="L378" s="91"/>
      <c r="O378" s="11"/>
      <c r="Q378" s="11"/>
      <c r="R378" s="11"/>
      <c r="S378" s="11"/>
      <c r="T378" s="11"/>
    </row>
    <row r="379" spans="1:20" ht="18.75" customHeight="1">
      <c r="A379" s="156">
        <v>360</v>
      </c>
      <c r="B379" s="157" t="s">
        <v>1878</v>
      </c>
      <c r="C379" s="157" t="s">
        <v>1840</v>
      </c>
      <c r="D379" s="157" t="s">
        <v>2417</v>
      </c>
      <c r="E379" s="162">
        <v>260</v>
      </c>
      <c r="F379" s="158">
        <f t="shared" si="49"/>
        <v>3.6237994422136399E-4</v>
      </c>
      <c r="G379" s="158">
        <f t="shared" si="50"/>
        <v>0.91706795599592394</v>
      </c>
      <c r="H379" s="11"/>
      <c r="I379" s="91"/>
      <c r="J379" s="91"/>
      <c r="K379" s="91"/>
      <c r="L379" s="91"/>
      <c r="O379" s="11"/>
      <c r="Q379" s="11"/>
      <c r="R379" s="11"/>
      <c r="S379" s="11"/>
      <c r="T379" s="11"/>
    </row>
    <row r="380" spans="1:20" ht="18.75" customHeight="1">
      <c r="A380" s="156">
        <v>359</v>
      </c>
      <c r="B380" s="157" t="s">
        <v>2041</v>
      </c>
      <c r="C380" s="157" t="s">
        <v>1674</v>
      </c>
      <c r="D380" s="157" t="s">
        <v>2409</v>
      </c>
      <c r="E380" s="162">
        <v>259</v>
      </c>
      <c r="F380" s="158">
        <f t="shared" si="49"/>
        <v>3.6098617520512796E-4</v>
      </c>
      <c r="G380" s="158">
        <f t="shared" si="50"/>
        <v>0.91742894217112902</v>
      </c>
      <c r="H380" s="11"/>
      <c r="I380" s="91"/>
      <c r="J380" s="91"/>
      <c r="K380" s="91"/>
      <c r="L380" s="91"/>
      <c r="O380" s="11"/>
      <c r="Q380" s="11"/>
      <c r="R380" s="11"/>
      <c r="S380" s="11"/>
      <c r="T380" s="11"/>
    </row>
    <row r="381" spans="1:20" ht="18.75" customHeight="1">
      <c r="A381" s="156">
        <v>361</v>
      </c>
      <c r="B381" s="157" t="s">
        <v>2113</v>
      </c>
      <c r="C381" s="157" t="s">
        <v>2391</v>
      </c>
      <c r="D381" s="157" t="s">
        <v>1555</v>
      </c>
      <c r="E381" s="162">
        <v>258</v>
      </c>
      <c r="F381" s="158">
        <f t="shared" si="49"/>
        <v>3.5959240618889192E-4</v>
      </c>
      <c r="G381" s="158">
        <f t="shared" si="50"/>
        <v>0.9177885345773179</v>
      </c>
      <c r="H381" s="11"/>
      <c r="I381" s="91"/>
      <c r="J381" s="91"/>
      <c r="K381" s="91"/>
      <c r="L381" s="91"/>
      <c r="O381" s="11"/>
      <c r="Q381" s="11"/>
      <c r="R381" s="11"/>
      <c r="S381" s="11"/>
      <c r="T381" s="11"/>
    </row>
    <row r="382" spans="1:20" ht="18.75" customHeight="1">
      <c r="A382" s="156">
        <v>362</v>
      </c>
      <c r="B382" s="157" t="s">
        <v>1500</v>
      </c>
      <c r="C382" s="157" t="s">
        <v>1467</v>
      </c>
      <c r="D382" s="157" t="s">
        <v>1465</v>
      </c>
      <c r="E382" s="162">
        <v>256</v>
      </c>
      <c r="F382" s="158">
        <f t="shared" si="49"/>
        <v>3.5680486815641992E-4</v>
      </c>
      <c r="G382" s="158">
        <f t="shared" si="50"/>
        <v>0.91814533944547427</v>
      </c>
      <c r="H382" s="11"/>
      <c r="I382" s="91"/>
      <c r="J382" s="91"/>
      <c r="K382" s="91"/>
      <c r="L382" s="91"/>
      <c r="O382" s="11"/>
      <c r="Q382" s="11"/>
      <c r="R382" s="11"/>
      <c r="S382" s="11"/>
      <c r="T382" s="11"/>
    </row>
    <row r="383" spans="1:20" ht="18.75" customHeight="1">
      <c r="A383" s="156">
        <v>363</v>
      </c>
      <c r="B383" s="157" t="s">
        <v>1958</v>
      </c>
      <c r="C383" s="157" t="s">
        <v>2424</v>
      </c>
      <c r="D383" s="157" t="s">
        <v>2420</v>
      </c>
      <c r="E383" s="162">
        <v>249</v>
      </c>
      <c r="F383" s="158">
        <f t="shared" si="49"/>
        <v>3.4704848504276781E-4</v>
      </c>
      <c r="G383" s="158">
        <f t="shared" si="50"/>
        <v>0.91849238793051702</v>
      </c>
      <c r="H383" s="11"/>
      <c r="I383" s="91"/>
      <c r="J383" s="91"/>
      <c r="K383" s="91"/>
      <c r="L383" s="91"/>
      <c r="O383" s="11"/>
      <c r="Q383" s="11"/>
      <c r="R383" s="11"/>
      <c r="S383" s="11"/>
      <c r="T383" s="11"/>
    </row>
    <row r="384" spans="1:20" ht="18.75" customHeight="1">
      <c r="A384" s="156">
        <v>364</v>
      </c>
      <c r="B384" s="157" t="s">
        <v>2156</v>
      </c>
      <c r="C384" s="157" t="s">
        <v>1885</v>
      </c>
      <c r="D384" s="157" t="s">
        <v>2420</v>
      </c>
      <c r="E384" s="162">
        <v>249</v>
      </c>
      <c r="F384" s="158">
        <f t="shared" si="49"/>
        <v>3.4704848504276781E-4</v>
      </c>
      <c r="G384" s="158">
        <f t="shared" si="50"/>
        <v>0.91883943641555976</v>
      </c>
      <c r="H384" s="11"/>
      <c r="I384" s="91"/>
      <c r="J384" s="91"/>
      <c r="K384" s="91"/>
      <c r="L384" s="91"/>
      <c r="O384" s="11"/>
      <c r="Q384" s="11"/>
      <c r="R384" s="11"/>
      <c r="S384" s="11"/>
      <c r="T384" s="11"/>
    </row>
    <row r="385" spans="1:20" ht="18.75" customHeight="1">
      <c r="A385" s="156">
        <v>367</v>
      </c>
      <c r="B385" s="157" t="s">
        <v>1830</v>
      </c>
      <c r="C385" s="157" t="s">
        <v>1735</v>
      </c>
      <c r="D385" s="157" t="s">
        <v>1730</v>
      </c>
      <c r="E385" s="162">
        <v>248</v>
      </c>
      <c r="F385" s="158">
        <f t="shared" si="49"/>
        <v>3.4565471602653178E-4</v>
      </c>
      <c r="G385" s="158">
        <f t="shared" si="50"/>
        <v>0.91918509113158631</v>
      </c>
      <c r="H385" s="11"/>
      <c r="I385" s="91"/>
      <c r="J385" s="91"/>
      <c r="K385" s="91"/>
      <c r="L385" s="91"/>
      <c r="O385" s="11"/>
      <c r="Q385" s="11"/>
      <c r="R385" s="11"/>
      <c r="S385" s="11"/>
      <c r="T385" s="11"/>
    </row>
    <row r="386" spans="1:20" ht="18.75" customHeight="1">
      <c r="A386" s="156">
        <v>365</v>
      </c>
      <c r="B386" s="157" t="s">
        <v>2309</v>
      </c>
      <c r="C386" s="157" t="s">
        <v>2401</v>
      </c>
      <c r="D386" s="157" t="s">
        <v>2409</v>
      </c>
      <c r="E386" s="162">
        <v>246</v>
      </c>
      <c r="F386" s="158">
        <f t="shared" si="49"/>
        <v>3.4286717799405977E-4</v>
      </c>
      <c r="G386" s="158">
        <f t="shared" si="50"/>
        <v>0.91952795830958034</v>
      </c>
      <c r="H386" s="11"/>
      <c r="I386" s="91"/>
      <c r="J386" s="91"/>
      <c r="K386" s="91"/>
      <c r="L386" s="91"/>
      <c r="O386" s="11"/>
      <c r="Q386" s="11"/>
      <c r="R386" s="11"/>
      <c r="S386" s="11"/>
      <c r="T386" s="11"/>
    </row>
    <row r="387" spans="1:20" ht="18.75" customHeight="1">
      <c r="A387" s="156">
        <v>372</v>
      </c>
      <c r="B387" s="157" t="s">
        <v>1578</v>
      </c>
      <c r="C387" s="157" t="s">
        <v>2402</v>
      </c>
      <c r="D387" s="157" t="s">
        <v>1555</v>
      </c>
      <c r="E387" s="162">
        <v>244</v>
      </c>
      <c r="F387" s="158">
        <f t="shared" si="49"/>
        <v>3.400796399615877E-4</v>
      </c>
      <c r="G387" s="158">
        <f t="shared" si="50"/>
        <v>0.91986803794954197</v>
      </c>
      <c r="H387" s="11"/>
      <c r="I387" s="91"/>
      <c r="J387" s="91"/>
      <c r="K387" s="91"/>
      <c r="L387" s="91"/>
      <c r="O387" s="11"/>
      <c r="Q387" s="11"/>
      <c r="R387" s="11"/>
      <c r="S387" s="11"/>
      <c r="T387" s="11"/>
    </row>
    <row r="388" spans="1:20" ht="18.75" customHeight="1">
      <c r="A388" s="156">
        <v>374</v>
      </c>
      <c r="B388" s="157" t="s">
        <v>2052</v>
      </c>
      <c r="C388" s="157" t="s">
        <v>2422</v>
      </c>
      <c r="D388" s="157" t="s">
        <v>2420</v>
      </c>
      <c r="E388" s="162">
        <v>244</v>
      </c>
      <c r="F388" s="158">
        <f t="shared" si="49"/>
        <v>3.400796399615877E-4</v>
      </c>
      <c r="G388" s="158">
        <f t="shared" si="50"/>
        <v>0.9202081175895036</v>
      </c>
      <c r="H388" s="11"/>
      <c r="I388" s="91"/>
      <c r="J388" s="91"/>
      <c r="K388" s="91"/>
      <c r="L388" s="91"/>
      <c r="O388" s="11"/>
      <c r="Q388" s="11"/>
      <c r="R388" s="11"/>
      <c r="S388" s="11"/>
      <c r="T388" s="11"/>
    </row>
    <row r="389" spans="1:20" ht="18.75" customHeight="1">
      <c r="A389" s="156">
        <v>371</v>
      </c>
      <c r="B389" s="157" t="s">
        <v>1602</v>
      </c>
      <c r="C389" s="157" t="s">
        <v>2391</v>
      </c>
      <c r="D389" s="157" t="s">
        <v>1555</v>
      </c>
      <c r="E389" s="162">
        <v>243</v>
      </c>
      <c r="F389" s="158">
        <f t="shared" si="49"/>
        <v>3.3868587094535173E-4</v>
      </c>
      <c r="G389" s="158">
        <f t="shared" si="50"/>
        <v>0.92054680346044893</v>
      </c>
      <c r="H389" s="11"/>
      <c r="I389" s="91"/>
      <c r="J389" s="91"/>
      <c r="K389" s="91"/>
      <c r="L389" s="91"/>
      <c r="O389" s="11"/>
      <c r="Q389" s="11"/>
      <c r="R389" s="11"/>
      <c r="S389" s="11"/>
      <c r="T389" s="11"/>
    </row>
    <row r="390" spans="1:20" ht="18.75" customHeight="1">
      <c r="A390" s="156">
        <v>369</v>
      </c>
      <c r="B390" s="157" t="s">
        <v>1523</v>
      </c>
      <c r="C390" s="157" t="s">
        <v>1608</v>
      </c>
      <c r="D390" s="157" t="s">
        <v>1607</v>
      </c>
      <c r="E390" s="162">
        <v>243</v>
      </c>
      <c r="F390" s="158">
        <f t="shared" si="49"/>
        <v>3.3868587094535173E-4</v>
      </c>
      <c r="G390" s="158">
        <f t="shared" si="50"/>
        <v>0.92088548933139425</v>
      </c>
      <c r="H390" s="11"/>
      <c r="I390" s="91"/>
      <c r="J390" s="91"/>
      <c r="K390" s="91"/>
      <c r="L390" s="91"/>
      <c r="O390" s="11"/>
      <c r="Q390" s="11"/>
      <c r="R390" s="11"/>
      <c r="S390" s="11"/>
      <c r="T390" s="11"/>
    </row>
    <row r="391" spans="1:20" ht="18.75" customHeight="1">
      <c r="A391" s="156">
        <v>366</v>
      </c>
      <c r="B391" s="157" t="s">
        <v>1826</v>
      </c>
      <c r="C391" s="157" t="s">
        <v>2414</v>
      </c>
      <c r="D391" s="157" t="s">
        <v>1730</v>
      </c>
      <c r="E391" s="162">
        <v>243</v>
      </c>
      <c r="F391" s="158">
        <f t="shared" si="49"/>
        <v>3.3868587094535173E-4</v>
      </c>
      <c r="G391" s="158">
        <f t="shared" si="50"/>
        <v>0.92122417520233957</v>
      </c>
      <c r="H391" s="11"/>
      <c r="I391" s="91"/>
      <c r="J391" s="91"/>
      <c r="K391" s="91"/>
      <c r="L391" s="91"/>
      <c r="O391" s="11"/>
      <c r="Q391" s="11"/>
      <c r="R391" s="11"/>
      <c r="S391" s="11"/>
      <c r="T391" s="11"/>
    </row>
    <row r="392" spans="1:20" ht="18.75" customHeight="1">
      <c r="A392" s="156">
        <v>370</v>
      </c>
      <c r="B392" s="157" t="s">
        <v>1767</v>
      </c>
      <c r="C392" s="157" t="s">
        <v>1731</v>
      </c>
      <c r="D392" s="157" t="s">
        <v>2397</v>
      </c>
      <c r="E392" s="162">
        <v>242</v>
      </c>
      <c r="F392" s="158">
        <f t="shared" si="49"/>
        <v>3.372921019291157E-4</v>
      </c>
      <c r="G392" s="158">
        <f t="shared" si="50"/>
        <v>0.92156146730426869</v>
      </c>
      <c r="H392" s="11"/>
      <c r="I392" s="91"/>
      <c r="J392" s="91"/>
      <c r="K392" s="91"/>
      <c r="L392" s="91"/>
      <c r="O392" s="11"/>
      <c r="Q392" s="11"/>
      <c r="R392" s="11"/>
      <c r="S392" s="11"/>
      <c r="T392" s="11"/>
    </row>
    <row r="393" spans="1:20" ht="18.75" customHeight="1">
      <c r="A393" s="156">
        <v>368</v>
      </c>
      <c r="B393" s="157" t="s">
        <v>1790</v>
      </c>
      <c r="C393" s="157" t="s">
        <v>1736</v>
      </c>
      <c r="D393" s="157" t="s">
        <v>2397</v>
      </c>
      <c r="E393" s="162">
        <v>242</v>
      </c>
      <c r="F393" s="158">
        <f t="shared" si="49"/>
        <v>3.372921019291157E-4</v>
      </c>
      <c r="G393" s="158">
        <f t="shared" si="50"/>
        <v>0.92189875940619781</v>
      </c>
      <c r="H393" s="11"/>
      <c r="I393" s="91"/>
      <c r="J393" s="91"/>
      <c r="K393" s="91"/>
      <c r="L393" s="91"/>
      <c r="O393" s="11"/>
      <c r="Q393" s="11"/>
      <c r="R393" s="11"/>
      <c r="S393" s="11"/>
      <c r="T393" s="11"/>
    </row>
    <row r="394" spans="1:20" ht="18.75" customHeight="1">
      <c r="A394" s="156">
        <v>375</v>
      </c>
      <c r="B394" s="157" t="s">
        <v>2301</v>
      </c>
      <c r="C394" s="157" t="s">
        <v>1750</v>
      </c>
      <c r="D394" s="157" t="s">
        <v>1730</v>
      </c>
      <c r="E394" s="162">
        <v>241</v>
      </c>
      <c r="F394" s="158">
        <f t="shared" si="49"/>
        <v>3.3589833291287967E-4</v>
      </c>
      <c r="G394" s="158">
        <f t="shared" si="50"/>
        <v>0.92223465773911073</v>
      </c>
      <c r="H394" s="11"/>
      <c r="I394" s="91"/>
      <c r="J394" s="91"/>
      <c r="K394" s="91"/>
      <c r="L394" s="91"/>
      <c r="O394" s="11"/>
      <c r="Q394" s="11"/>
      <c r="R394" s="11"/>
      <c r="S394" s="11"/>
      <c r="T394" s="11"/>
    </row>
    <row r="395" spans="1:20" ht="18.75" customHeight="1">
      <c r="A395" s="156">
        <v>373</v>
      </c>
      <c r="B395" s="157" t="s">
        <v>1869</v>
      </c>
      <c r="C395" s="157" t="s">
        <v>1844</v>
      </c>
      <c r="D395" s="157" t="s">
        <v>2417</v>
      </c>
      <c r="E395" s="162">
        <v>238</v>
      </c>
      <c r="F395" s="158">
        <f t="shared" si="49"/>
        <v>3.3171702586417163E-4</v>
      </c>
      <c r="G395" s="158">
        <f t="shared" si="50"/>
        <v>0.92256637476497494</v>
      </c>
      <c r="H395" s="11"/>
      <c r="I395" s="91"/>
      <c r="J395" s="91"/>
      <c r="K395" s="91"/>
      <c r="L395" s="91"/>
      <c r="O395" s="11"/>
      <c r="Q395" s="11"/>
      <c r="R395" s="11"/>
      <c r="S395" s="11"/>
      <c r="T395" s="11"/>
    </row>
    <row r="396" spans="1:20" ht="18.75" customHeight="1">
      <c r="A396" s="156">
        <v>377</v>
      </c>
      <c r="B396" s="157" t="s">
        <v>1845</v>
      </c>
      <c r="C396" s="157" t="s">
        <v>1838</v>
      </c>
      <c r="D396" s="157" t="s">
        <v>2417</v>
      </c>
      <c r="E396" s="162">
        <v>235</v>
      </c>
      <c r="F396" s="158">
        <f t="shared" si="49"/>
        <v>3.2753571881546359E-4</v>
      </c>
      <c r="G396" s="158">
        <f t="shared" si="50"/>
        <v>0.92289391048379044</v>
      </c>
      <c r="H396" s="11"/>
      <c r="I396" s="91"/>
      <c r="J396" s="91"/>
      <c r="K396" s="91"/>
      <c r="L396" s="91"/>
      <c r="O396" s="11"/>
      <c r="Q396" s="11"/>
      <c r="R396" s="11"/>
      <c r="S396" s="11"/>
      <c r="T396" s="11"/>
    </row>
    <row r="397" spans="1:20" ht="18.75" customHeight="1">
      <c r="A397" s="156">
        <v>376</v>
      </c>
      <c r="B397" s="157" t="s">
        <v>1560</v>
      </c>
      <c r="C397" s="157" t="s">
        <v>1554</v>
      </c>
      <c r="D397" s="157" t="s">
        <v>1555</v>
      </c>
      <c r="E397" s="162">
        <v>234</v>
      </c>
      <c r="F397" s="158">
        <f t="shared" si="49"/>
        <v>3.2614194979922756E-4</v>
      </c>
      <c r="G397" s="158">
        <f t="shared" si="50"/>
        <v>0.92322005243358962</v>
      </c>
      <c r="H397" s="11"/>
      <c r="I397" s="91"/>
      <c r="J397" s="91"/>
      <c r="K397" s="91"/>
      <c r="L397" s="91"/>
      <c r="O397" s="11"/>
      <c r="Q397" s="11"/>
      <c r="R397" s="11"/>
      <c r="S397" s="11"/>
      <c r="T397" s="11"/>
    </row>
    <row r="398" spans="1:20" ht="18.75" customHeight="1">
      <c r="A398" s="156">
        <v>380</v>
      </c>
      <c r="B398" s="157" t="s">
        <v>1604</v>
      </c>
      <c r="C398" s="157" t="s">
        <v>2391</v>
      </c>
      <c r="D398" s="157" t="s">
        <v>1555</v>
      </c>
      <c r="E398" s="162">
        <v>233</v>
      </c>
      <c r="F398" s="158">
        <f t="shared" si="49"/>
        <v>3.2474818078299158E-4</v>
      </c>
      <c r="G398" s="158">
        <f t="shared" si="50"/>
        <v>0.92354480061437261</v>
      </c>
      <c r="H398" s="11"/>
      <c r="I398" s="91"/>
      <c r="J398" s="91"/>
      <c r="K398" s="91"/>
      <c r="L398" s="91"/>
      <c r="O398" s="11"/>
      <c r="Q398" s="11"/>
      <c r="R398" s="11"/>
      <c r="S398" s="11"/>
      <c r="T398" s="11"/>
    </row>
    <row r="399" spans="1:20" ht="18.75" customHeight="1">
      <c r="A399" s="156">
        <v>381</v>
      </c>
      <c r="B399" s="157" t="s">
        <v>1677</v>
      </c>
      <c r="C399" s="157" t="s">
        <v>1678</v>
      </c>
      <c r="D399" s="157" t="s">
        <v>2409</v>
      </c>
      <c r="E399" s="162">
        <v>232</v>
      </c>
      <c r="F399" s="158">
        <f t="shared" si="49"/>
        <v>3.2335441176675555E-4</v>
      </c>
      <c r="G399" s="158">
        <f t="shared" si="50"/>
        <v>0.92386815502613939</v>
      </c>
      <c r="H399" s="11"/>
      <c r="I399" s="91"/>
      <c r="J399" s="91"/>
      <c r="K399" s="91"/>
      <c r="L399" s="91"/>
      <c r="O399" s="11"/>
      <c r="Q399" s="11"/>
      <c r="R399" s="11"/>
      <c r="S399" s="11"/>
      <c r="T399" s="11"/>
    </row>
    <row r="400" spans="1:20" ht="18.75" customHeight="1">
      <c r="A400" s="156">
        <v>378</v>
      </c>
      <c r="B400" s="157" t="s">
        <v>1807</v>
      </c>
      <c r="C400" s="157" t="s">
        <v>1745</v>
      </c>
      <c r="D400" s="157" t="s">
        <v>1730</v>
      </c>
      <c r="E400" s="162">
        <v>231</v>
      </c>
      <c r="F400" s="158">
        <f t="shared" si="49"/>
        <v>3.2196064275051952E-4</v>
      </c>
      <c r="G400" s="158">
        <f t="shared" si="50"/>
        <v>0.92419011566888987</v>
      </c>
      <c r="H400" s="11"/>
      <c r="I400" s="91"/>
      <c r="J400" s="91"/>
      <c r="K400" s="91"/>
      <c r="L400" s="91"/>
      <c r="O400" s="11"/>
      <c r="Q400" s="11"/>
      <c r="R400" s="11"/>
      <c r="S400" s="11"/>
      <c r="T400" s="11"/>
    </row>
    <row r="401" spans="1:20" ht="18.75" customHeight="1">
      <c r="A401" s="156">
        <v>385</v>
      </c>
      <c r="B401" s="157" t="s">
        <v>2089</v>
      </c>
      <c r="C401" s="157" t="s">
        <v>2401</v>
      </c>
      <c r="D401" s="157" t="s">
        <v>2409</v>
      </c>
      <c r="E401" s="162">
        <v>230</v>
      </c>
      <c r="F401" s="158">
        <f t="shared" si="49"/>
        <v>3.2056687373428349E-4</v>
      </c>
      <c r="G401" s="158">
        <f t="shared" si="50"/>
        <v>0.92451068254262414</v>
      </c>
      <c r="H401" s="11"/>
      <c r="I401" s="91"/>
      <c r="J401" s="91"/>
      <c r="K401" s="91"/>
      <c r="L401" s="91"/>
      <c r="O401" s="11"/>
      <c r="Q401" s="11"/>
      <c r="R401" s="11"/>
      <c r="S401" s="11"/>
      <c r="T401" s="11"/>
    </row>
    <row r="402" spans="1:20" ht="18.75" customHeight="1">
      <c r="A402" s="156">
        <v>384</v>
      </c>
      <c r="B402" s="157" t="s">
        <v>2027</v>
      </c>
      <c r="C402" s="157" t="s">
        <v>2418</v>
      </c>
      <c r="D402" s="157" t="s">
        <v>2417</v>
      </c>
      <c r="E402" s="162">
        <v>229</v>
      </c>
      <c r="F402" s="158">
        <f t="shared" si="49"/>
        <v>3.1917310471804751E-4</v>
      </c>
      <c r="G402" s="158">
        <f t="shared" si="50"/>
        <v>0.92482985564734221</v>
      </c>
      <c r="H402" s="11"/>
      <c r="I402" s="91"/>
      <c r="J402" s="91"/>
      <c r="K402" s="91"/>
      <c r="L402" s="91"/>
      <c r="O402" s="11"/>
      <c r="Q402" s="11"/>
      <c r="R402" s="11"/>
      <c r="S402" s="11"/>
      <c r="T402" s="11"/>
    </row>
    <row r="403" spans="1:20" ht="18.75" customHeight="1">
      <c r="A403" s="156">
        <v>382</v>
      </c>
      <c r="B403" s="157" t="s">
        <v>1793</v>
      </c>
      <c r="C403" s="157" t="s">
        <v>2399</v>
      </c>
      <c r="D403" s="157" t="s">
        <v>2397</v>
      </c>
      <c r="E403" s="162">
        <v>229</v>
      </c>
      <c r="F403" s="158">
        <f t="shared" si="49"/>
        <v>3.1917310471804751E-4</v>
      </c>
      <c r="G403" s="158">
        <f t="shared" si="50"/>
        <v>0.92514902875206029</v>
      </c>
      <c r="H403" s="11"/>
      <c r="I403" s="91"/>
      <c r="J403" s="91"/>
      <c r="K403" s="91"/>
      <c r="L403" s="91"/>
      <c r="O403" s="11"/>
      <c r="Q403" s="11"/>
      <c r="R403" s="11"/>
      <c r="S403" s="11"/>
      <c r="T403" s="11"/>
    </row>
    <row r="404" spans="1:20" ht="18.75" customHeight="1">
      <c r="A404" s="156">
        <v>379</v>
      </c>
      <c r="B404" s="157" t="s">
        <v>1727</v>
      </c>
      <c r="C404" s="157" t="s">
        <v>1678</v>
      </c>
      <c r="D404" s="157" t="s">
        <v>2409</v>
      </c>
      <c r="E404" s="162">
        <v>229</v>
      </c>
      <c r="F404" s="158">
        <f t="shared" si="49"/>
        <v>3.1917310471804751E-4</v>
      </c>
      <c r="G404" s="158">
        <f t="shared" si="50"/>
        <v>0.92546820185677836</v>
      </c>
      <c r="H404" s="11"/>
      <c r="I404" s="91"/>
      <c r="J404" s="91"/>
      <c r="K404" s="91"/>
      <c r="L404" s="91"/>
      <c r="O404" s="11"/>
      <c r="Q404" s="11"/>
      <c r="R404" s="11"/>
      <c r="S404" s="11"/>
      <c r="T404" s="11"/>
    </row>
    <row r="405" spans="1:20" ht="18.75" customHeight="1">
      <c r="A405" s="156">
        <v>386</v>
      </c>
      <c r="B405" s="157" t="s">
        <v>1597</v>
      </c>
      <c r="C405" s="157" t="s">
        <v>1594</v>
      </c>
      <c r="D405" s="157" t="s">
        <v>1555</v>
      </c>
      <c r="E405" s="162">
        <v>227</v>
      </c>
      <c r="F405" s="158">
        <f t="shared" ref="F405:F468" si="51">E405/$E$874</f>
        <v>3.1638556668557545E-4</v>
      </c>
      <c r="G405" s="158">
        <f t="shared" si="50"/>
        <v>0.92578458742346392</v>
      </c>
      <c r="H405" s="11"/>
      <c r="I405" s="91"/>
      <c r="J405" s="91"/>
      <c r="K405" s="91"/>
      <c r="L405" s="91"/>
      <c r="O405" s="11"/>
      <c r="Q405" s="11"/>
      <c r="R405" s="11"/>
      <c r="S405" s="11"/>
      <c r="T405" s="11"/>
    </row>
    <row r="406" spans="1:20" ht="18.75" customHeight="1">
      <c r="A406" s="156">
        <v>388</v>
      </c>
      <c r="B406" s="157" t="s">
        <v>1515</v>
      </c>
      <c r="C406" s="157" t="s">
        <v>1467</v>
      </c>
      <c r="D406" s="157" t="s">
        <v>1465</v>
      </c>
      <c r="E406" s="162">
        <v>227</v>
      </c>
      <c r="F406" s="158">
        <f t="shared" si="51"/>
        <v>3.1638556668557545E-4</v>
      </c>
      <c r="G406" s="158">
        <f t="shared" ref="G406:G469" si="52">G405+F406</f>
        <v>0.92610097299014948</v>
      </c>
      <c r="H406" s="11"/>
      <c r="I406" s="91"/>
      <c r="J406" s="91"/>
      <c r="K406" s="91"/>
      <c r="L406" s="91"/>
      <c r="O406" s="11"/>
      <c r="Q406" s="11"/>
      <c r="R406" s="11"/>
      <c r="S406" s="11"/>
      <c r="T406" s="11"/>
    </row>
    <row r="407" spans="1:20" ht="18.75" customHeight="1">
      <c r="A407" s="156">
        <v>387</v>
      </c>
      <c r="B407" s="157" t="s">
        <v>2058</v>
      </c>
      <c r="C407" s="157" t="s">
        <v>1621</v>
      </c>
      <c r="D407" s="157" t="s">
        <v>1618</v>
      </c>
      <c r="E407" s="162">
        <v>227</v>
      </c>
      <c r="F407" s="158">
        <f t="shared" si="51"/>
        <v>3.1638556668557545E-4</v>
      </c>
      <c r="G407" s="158">
        <f t="shared" si="52"/>
        <v>0.92641735855683505</v>
      </c>
      <c r="H407" s="11"/>
      <c r="I407" s="91"/>
      <c r="J407" s="91"/>
      <c r="K407" s="91"/>
      <c r="L407" s="91"/>
      <c r="O407" s="11"/>
      <c r="Q407" s="11"/>
      <c r="R407" s="11"/>
      <c r="S407" s="11"/>
      <c r="T407" s="11"/>
    </row>
    <row r="408" spans="1:20" ht="18.75" customHeight="1">
      <c r="A408" s="156">
        <v>391</v>
      </c>
      <c r="B408" s="157" t="s">
        <v>1954</v>
      </c>
      <c r="C408" s="157" t="s">
        <v>1885</v>
      </c>
      <c r="D408" s="157" t="s">
        <v>2420</v>
      </c>
      <c r="E408" s="162">
        <v>226</v>
      </c>
      <c r="F408" s="158">
        <f t="shared" si="51"/>
        <v>3.1499179766933947E-4</v>
      </c>
      <c r="G408" s="158">
        <f t="shared" si="52"/>
        <v>0.92673235035450441</v>
      </c>
      <c r="H408" s="11"/>
      <c r="I408" s="91"/>
      <c r="J408" s="91"/>
      <c r="K408" s="91"/>
      <c r="L408" s="91"/>
      <c r="O408" s="11"/>
      <c r="Q408" s="11"/>
      <c r="R408" s="11"/>
      <c r="S408" s="11"/>
      <c r="T408" s="11"/>
    </row>
    <row r="409" spans="1:20" ht="18.75" customHeight="1">
      <c r="A409" s="156">
        <v>383</v>
      </c>
      <c r="B409" s="157" t="s">
        <v>2078</v>
      </c>
      <c r="C409" s="157" t="s">
        <v>2413</v>
      </c>
      <c r="D409" s="157" t="s">
        <v>1730</v>
      </c>
      <c r="E409" s="162">
        <v>226</v>
      </c>
      <c r="F409" s="158">
        <f t="shared" si="51"/>
        <v>3.1499179766933947E-4</v>
      </c>
      <c r="G409" s="158">
        <f t="shared" si="52"/>
        <v>0.92704734215217377</v>
      </c>
      <c r="H409" s="11"/>
      <c r="I409" s="91"/>
      <c r="J409" s="91"/>
      <c r="K409" s="91"/>
      <c r="L409" s="91"/>
      <c r="O409" s="11"/>
      <c r="Q409" s="11"/>
      <c r="R409" s="11"/>
      <c r="S409" s="11"/>
      <c r="T409" s="11"/>
    </row>
    <row r="410" spans="1:20" ht="18.75" customHeight="1">
      <c r="A410" s="156">
        <v>397</v>
      </c>
      <c r="B410" s="157" t="s">
        <v>1798</v>
      </c>
      <c r="C410" s="157" t="s">
        <v>1752</v>
      </c>
      <c r="D410" s="157" t="s">
        <v>1730</v>
      </c>
      <c r="E410" s="162">
        <v>225</v>
      </c>
      <c r="F410" s="158">
        <f t="shared" si="51"/>
        <v>3.1359802865310344E-4</v>
      </c>
      <c r="G410" s="158">
        <f t="shared" si="52"/>
        <v>0.92736094018082682</v>
      </c>
      <c r="H410" s="11"/>
      <c r="I410" s="91"/>
      <c r="J410" s="91"/>
      <c r="K410" s="91"/>
      <c r="L410" s="91"/>
      <c r="O410" s="11"/>
      <c r="Q410" s="11"/>
      <c r="R410" s="11"/>
      <c r="S410" s="11"/>
      <c r="T410" s="11"/>
    </row>
    <row r="411" spans="1:20" ht="18.75" customHeight="1">
      <c r="A411" s="156">
        <v>389</v>
      </c>
      <c r="B411" s="157" t="s">
        <v>1820</v>
      </c>
      <c r="C411" s="157" t="s">
        <v>2415</v>
      </c>
      <c r="D411" s="157" t="s">
        <v>1730</v>
      </c>
      <c r="E411" s="162">
        <v>225</v>
      </c>
      <c r="F411" s="158">
        <f t="shared" si="51"/>
        <v>3.1359802865310344E-4</v>
      </c>
      <c r="G411" s="158">
        <f t="shared" si="52"/>
        <v>0.92767453820947987</v>
      </c>
      <c r="H411" s="11"/>
      <c r="I411" s="91"/>
      <c r="J411" s="91"/>
      <c r="K411" s="91"/>
      <c r="L411" s="91"/>
      <c r="O411" s="11"/>
      <c r="Q411" s="11"/>
      <c r="R411" s="11"/>
      <c r="S411" s="11"/>
      <c r="T411" s="11"/>
    </row>
    <row r="412" spans="1:20" ht="18.75" customHeight="1">
      <c r="A412" s="156">
        <v>390</v>
      </c>
      <c r="B412" s="157" t="s">
        <v>1746</v>
      </c>
      <c r="C412" s="157" t="s">
        <v>2413</v>
      </c>
      <c r="D412" s="157" t="s">
        <v>1730</v>
      </c>
      <c r="E412" s="162">
        <v>224</v>
      </c>
      <c r="F412" s="158">
        <f t="shared" si="51"/>
        <v>3.1220425963686741E-4</v>
      </c>
      <c r="G412" s="158">
        <f t="shared" si="52"/>
        <v>0.92798674246911672</v>
      </c>
      <c r="H412" s="11"/>
      <c r="I412" s="91"/>
      <c r="J412" s="91"/>
      <c r="K412" s="91"/>
      <c r="L412" s="91"/>
      <c r="O412" s="11"/>
      <c r="Q412" s="11"/>
      <c r="R412" s="11"/>
      <c r="S412" s="11"/>
      <c r="T412" s="11"/>
    </row>
    <row r="413" spans="1:20" ht="18.75" customHeight="1">
      <c r="A413" s="156">
        <v>396</v>
      </c>
      <c r="B413" s="157" t="s">
        <v>1854</v>
      </c>
      <c r="C413" s="157" t="s">
        <v>1838</v>
      </c>
      <c r="D413" s="157" t="s">
        <v>2417</v>
      </c>
      <c r="E413" s="162">
        <v>224</v>
      </c>
      <c r="F413" s="158">
        <f t="shared" si="51"/>
        <v>3.1220425963686741E-4</v>
      </c>
      <c r="G413" s="158">
        <f t="shared" si="52"/>
        <v>0.92829894672875357</v>
      </c>
      <c r="H413" s="11"/>
      <c r="I413" s="91"/>
      <c r="J413" s="91"/>
      <c r="K413" s="91"/>
      <c r="L413" s="91"/>
      <c r="O413" s="11"/>
      <c r="Q413" s="11"/>
      <c r="R413" s="11"/>
      <c r="S413" s="11"/>
      <c r="T413" s="11"/>
    </row>
    <row r="414" spans="1:20" ht="18.75" customHeight="1">
      <c r="A414" s="156">
        <v>392</v>
      </c>
      <c r="B414" s="157" t="s">
        <v>2199</v>
      </c>
      <c r="C414" s="157" t="s">
        <v>2406</v>
      </c>
      <c r="D414" s="157" t="s">
        <v>1618</v>
      </c>
      <c r="E414" s="162">
        <v>224</v>
      </c>
      <c r="F414" s="158">
        <f t="shared" si="51"/>
        <v>3.1220425963686741E-4</v>
      </c>
      <c r="G414" s="158">
        <f t="shared" si="52"/>
        <v>0.92861115098839042</v>
      </c>
      <c r="H414" s="11"/>
      <c r="I414" s="91"/>
      <c r="J414" s="91"/>
      <c r="K414" s="91"/>
      <c r="L414" s="91"/>
      <c r="O414" s="11"/>
      <c r="Q414" s="11"/>
      <c r="R414" s="11"/>
      <c r="S414" s="11"/>
      <c r="T414" s="11"/>
    </row>
    <row r="415" spans="1:20" ht="18.75" customHeight="1">
      <c r="A415" s="156">
        <v>395</v>
      </c>
      <c r="B415" s="157" t="s">
        <v>2172</v>
      </c>
      <c r="C415" s="157" t="s">
        <v>2391</v>
      </c>
      <c r="D415" s="157" t="s">
        <v>1555</v>
      </c>
      <c r="E415" s="162">
        <v>223</v>
      </c>
      <c r="F415" s="158">
        <f t="shared" si="51"/>
        <v>3.1081049062063143E-4</v>
      </c>
      <c r="G415" s="158">
        <f t="shared" si="52"/>
        <v>0.92892196147901107</v>
      </c>
      <c r="H415" s="11"/>
      <c r="I415" s="91"/>
      <c r="J415" s="91"/>
      <c r="K415" s="91"/>
      <c r="L415" s="91"/>
      <c r="O415" s="11"/>
      <c r="Q415" s="11"/>
      <c r="R415" s="11"/>
      <c r="S415" s="11"/>
      <c r="T415" s="11"/>
    </row>
    <row r="416" spans="1:20" ht="18.75" customHeight="1">
      <c r="A416" s="156">
        <v>399</v>
      </c>
      <c r="B416" s="157" t="s">
        <v>1716</v>
      </c>
      <c r="C416" s="157" t="s">
        <v>1678</v>
      </c>
      <c r="D416" s="157" t="s">
        <v>2409</v>
      </c>
      <c r="E416" s="162">
        <v>223</v>
      </c>
      <c r="F416" s="158">
        <f t="shared" si="51"/>
        <v>3.1081049062063143E-4</v>
      </c>
      <c r="G416" s="158">
        <f t="shared" si="52"/>
        <v>0.92923277196963172</v>
      </c>
      <c r="H416" s="11"/>
      <c r="I416" s="91"/>
      <c r="J416" s="91"/>
      <c r="K416" s="91"/>
      <c r="L416" s="91"/>
      <c r="O416" s="11"/>
      <c r="Q416" s="11"/>
      <c r="R416" s="11"/>
      <c r="S416" s="11"/>
      <c r="T416" s="11"/>
    </row>
    <row r="417" spans="1:20" ht="18.75" customHeight="1">
      <c r="A417" s="156">
        <v>393</v>
      </c>
      <c r="B417" s="157" t="s">
        <v>1930</v>
      </c>
      <c r="C417" s="157" t="s">
        <v>2423</v>
      </c>
      <c r="D417" s="157" t="s">
        <v>2420</v>
      </c>
      <c r="E417" s="162">
        <v>222</v>
      </c>
      <c r="F417" s="158">
        <f t="shared" si="51"/>
        <v>3.094167216043954E-4</v>
      </c>
      <c r="G417" s="158">
        <f t="shared" si="52"/>
        <v>0.92954218869123617</v>
      </c>
      <c r="H417" s="11"/>
      <c r="I417" s="91"/>
      <c r="J417" s="91"/>
      <c r="K417" s="91"/>
      <c r="L417" s="91"/>
      <c r="O417" s="11"/>
      <c r="Q417" s="11"/>
      <c r="R417" s="11"/>
      <c r="S417" s="11"/>
      <c r="T417" s="11"/>
    </row>
    <row r="418" spans="1:20" ht="18.75" customHeight="1">
      <c r="A418" s="156">
        <v>400</v>
      </c>
      <c r="B418" s="157" t="s">
        <v>1577</v>
      </c>
      <c r="C418" s="157" t="s">
        <v>2400</v>
      </c>
      <c r="D418" s="157" t="s">
        <v>1555</v>
      </c>
      <c r="E418" s="162">
        <v>221</v>
      </c>
      <c r="F418" s="158">
        <f t="shared" si="51"/>
        <v>3.0802295258815937E-4</v>
      </c>
      <c r="G418" s="158">
        <f t="shared" si="52"/>
        <v>0.92985021164382431</v>
      </c>
      <c r="H418" s="11"/>
      <c r="I418" s="91"/>
      <c r="J418" s="91"/>
      <c r="K418" s="91"/>
      <c r="L418" s="91"/>
      <c r="O418" s="11"/>
      <c r="Q418" s="11"/>
      <c r="R418" s="11"/>
      <c r="S418" s="11"/>
      <c r="T418" s="11"/>
    </row>
    <row r="419" spans="1:20" ht="18.75" customHeight="1">
      <c r="A419" s="156">
        <v>398</v>
      </c>
      <c r="B419" s="157" t="s">
        <v>1648</v>
      </c>
      <c r="C419" s="157" t="s">
        <v>2407</v>
      </c>
      <c r="D419" s="157" t="s">
        <v>1618</v>
      </c>
      <c r="E419" s="162">
        <v>221</v>
      </c>
      <c r="F419" s="158">
        <f t="shared" si="51"/>
        <v>3.0802295258815937E-4</v>
      </c>
      <c r="G419" s="158">
        <f t="shared" si="52"/>
        <v>0.93015823459641245</v>
      </c>
      <c r="H419" s="11"/>
      <c r="I419" s="91"/>
      <c r="J419" s="91"/>
      <c r="K419" s="91"/>
      <c r="L419" s="91"/>
      <c r="O419" s="11"/>
      <c r="Q419" s="11"/>
      <c r="R419" s="11"/>
      <c r="S419" s="11"/>
      <c r="T419" s="11"/>
    </row>
    <row r="420" spans="1:20" ht="18.75" customHeight="1">
      <c r="A420" s="156">
        <v>404</v>
      </c>
      <c r="B420" s="157" t="s">
        <v>1558</v>
      </c>
      <c r="C420" s="157" t="s">
        <v>1554</v>
      </c>
      <c r="D420" s="157" t="s">
        <v>1555</v>
      </c>
      <c r="E420" s="162">
        <v>220</v>
      </c>
      <c r="F420" s="158">
        <f t="shared" si="51"/>
        <v>3.0662918357192334E-4</v>
      </c>
      <c r="G420" s="158">
        <f t="shared" si="52"/>
        <v>0.93046486377998439</v>
      </c>
      <c r="H420" s="11"/>
      <c r="I420" s="91"/>
      <c r="J420" s="91"/>
      <c r="K420" s="91"/>
      <c r="L420" s="91"/>
      <c r="O420" s="11"/>
      <c r="Q420" s="11"/>
      <c r="R420" s="11"/>
      <c r="S420" s="11"/>
      <c r="T420" s="11"/>
    </row>
    <row r="421" spans="1:20" ht="18.75" customHeight="1">
      <c r="A421" s="156">
        <v>394</v>
      </c>
      <c r="B421" s="157" t="s">
        <v>2195</v>
      </c>
      <c r="C421" s="157" t="s">
        <v>2423</v>
      </c>
      <c r="D421" s="157" t="s">
        <v>2420</v>
      </c>
      <c r="E421" s="162">
        <v>220</v>
      </c>
      <c r="F421" s="158">
        <f t="shared" si="51"/>
        <v>3.0662918357192334E-4</v>
      </c>
      <c r="G421" s="158">
        <f t="shared" si="52"/>
        <v>0.93077149296355632</v>
      </c>
      <c r="H421" s="11"/>
      <c r="I421" s="91"/>
      <c r="J421" s="91"/>
      <c r="K421" s="91"/>
      <c r="L421" s="91"/>
      <c r="O421" s="11"/>
      <c r="Q421" s="11"/>
      <c r="R421" s="11"/>
      <c r="S421" s="11"/>
      <c r="T421" s="11"/>
    </row>
    <row r="422" spans="1:20" ht="18.75" customHeight="1">
      <c r="A422" s="156">
        <v>402</v>
      </c>
      <c r="B422" s="157" t="s">
        <v>2287</v>
      </c>
      <c r="C422" s="157" t="s">
        <v>2415</v>
      </c>
      <c r="D422" s="157" t="s">
        <v>1730</v>
      </c>
      <c r="E422" s="162">
        <v>219</v>
      </c>
      <c r="F422" s="158">
        <f t="shared" si="51"/>
        <v>3.0523541455568736E-4</v>
      </c>
      <c r="G422" s="158">
        <f t="shared" si="52"/>
        <v>0.93107672837811206</v>
      </c>
      <c r="H422" s="11"/>
      <c r="I422" s="91"/>
      <c r="J422" s="91"/>
      <c r="K422" s="91"/>
      <c r="L422" s="91"/>
      <c r="O422" s="11"/>
      <c r="Q422" s="11"/>
      <c r="R422" s="11"/>
      <c r="S422" s="11"/>
      <c r="T422" s="11"/>
    </row>
    <row r="423" spans="1:20" ht="18.75" customHeight="1">
      <c r="A423" s="156">
        <v>411</v>
      </c>
      <c r="B423" s="157" t="s">
        <v>2121</v>
      </c>
      <c r="C423" s="157" t="s">
        <v>1883</v>
      </c>
      <c r="D423" s="157" t="s">
        <v>2420</v>
      </c>
      <c r="E423" s="162">
        <v>217</v>
      </c>
      <c r="F423" s="158">
        <f t="shared" si="51"/>
        <v>3.024478765232153E-4</v>
      </c>
      <c r="G423" s="158">
        <f t="shared" si="52"/>
        <v>0.93137917625463529</v>
      </c>
      <c r="H423" s="11"/>
      <c r="I423" s="91"/>
      <c r="J423" s="91"/>
      <c r="K423" s="91"/>
      <c r="L423" s="91"/>
      <c r="O423" s="11"/>
      <c r="Q423" s="11"/>
      <c r="R423" s="11"/>
      <c r="S423" s="11"/>
      <c r="T423" s="11"/>
    </row>
    <row r="424" spans="1:20" ht="18.75" customHeight="1">
      <c r="A424" s="156">
        <v>405</v>
      </c>
      <c r="B424" s="157" t="s">
        <v>1615</v>
      </c>
      <c r="C424" s="157" t="s">
        <v>1608</v>
      </c>
      <c r="D424" s="157" t="s">
        <v>1607</v>
      </c>
      <c r="E424" s="162">
        <v>217</v>
      </c>
      <c r="F424" s="158">
        <f t="shared" si="51"/>
        <v>3.024478765232153E-4</v>
      </c>
      <c r="G424" s="158">
        <f t="shared" si="52"/>
        <v>0.93168162413115851</v>
      </c>
      <c r="H424" s="11"/>
      <c r="I424" s="91"/>
      <c r="J424" s="91"/>
      <c r="K424" s="91"/>
      <c r="L424" s="91"/>
      <c r="O424" s="11"/>
      <c r="Q424" s="11"/>
      <c r="R424" s="11"/>
      <c r="S424" s="11"/>
      <c r="T424" s="11"/>
    </row>
    <row r="425" spans="1:20" ht="18.75" customHeight="1">
      <c r="A425" s="156">
        <v>406</v>
      </c>
      <c r="B425" s="157" t="s">
        <v>1876</v>
      </c>
      <c r="C425" s="157" t="s">
        <v>2419</v>
      </c>
      <c r="D425" s="157" t="s">
        <v>2417</v>
      </c>
      <c r="E425" s="162">
        <v>217</v>
      </c>
      <c r="F425" s="158">
        <f t="shared" si="51"/>
        <v>3.024478765232153E-4</v>
      </c>
      <c r="G425" s="158">
        <f t="shared" si="52"/>
        <v>0.93198407200768174</v>
      </c>
      <c r="H425" s="11"/>
      <c r="I425" s="91"/>
      <c r="J425" s="91"/>
      <c r="K425" s="91"/>
      <c r="L425" s="91"/>
      <c r="O425" s="11"/>
      <c r="Q425" s="11"/>
      <c r="R425" s="11"/>
      <c r="S425" s="11"/>
      <c r="T425" s="11"/>
    </row>
    <row r="426" spans="1:20" ht="18.75" customHeight="1">
      <c r="A426" s="156">
        <v>401</v>
      </c>
      <c r="B426" s="157" t="s">
        <v>2081</v>
      </c>
      <c r="C426" s="157" t="s">
        <v>1608</v>
      </c>
      <c r="D426" s="157" t="s">
        <v>1607</v>
      </c>
      <c r="E426" s="162">
        <v>217</v>
      </c>
      <c r="F426" s="158">
        <f t="shared" si="51"/>
        <v>3.024478765232153E-4</v>
      </c>
      <c r="G426" s="158">
        <f t="shared" si="52"/>
        <v>0.93228651988420497</v>
      </c>
      <c r="H426" s="11"/>
      <c r="I426" s="91"/>
      <c r="J426" s="91"/>
      <c r="K426" s="91"/>
      <c r="L426" s="91"/>
      <c r="O426" s="11"/>
      <c r="Q426" s="11"/>
      <c r="R426" s="11"/>
      <c r="S426" s="11"/>
      <c r="T426" s="11"/>
    </row>
    <row r="427" spans="1:20" ht="18.75" customHeight="1">
      <c r="A427" s="156">
        <v>403</v>
      </c>
      <c r="B427" s="157" t="s">
        <v>2115</v>
      </c>
      <c r="C427" s="157" t="s">
        <v>1621</v>
      </c>
      <c r="D427" s="157" t="s">
        <v>1618</v>
      </c>
      <c r="E427" s="162">
        <v>216</v>
      </c>
      <c r="F427" s="158">
        <f t="shared" si="51"/>
        <v>3.0105410750697932E-4</v>
      </c>
      <c r="G427" s="158">
        <f t="shared" si="52"/>
        <v>0.93258757399171199</v>
      </c>
      <c r="H427" s="11"/>
      <c r="I427" s="91"/>
      <c r="J427" s="91"/>
      <c r="K427" s="91"/>
      <c r="L427" s="91"/>
      <c r="O427" s="11"/>
      <c r="Q427" s="11"/>
      <c r="R427" s="11"/>
      <c r="S427" s="11"/>
      <c r="T427" s="11"/>
    </row>
    <row r="428" spans="1:20" ht="18.75" customHeight="1">
      <c r="A428" s="156">
        <v>410</v>
      </c>
      <c r="B428" s="157" t="s">
        <v>1960</v>
      </c>
      <c r="C428" s="157" t="s">
        <v>1885</v>
      </c>
      <c r="D428" s="157" t="s">
        <v>2420</v>
      </c>
      <c r="E428" s="162">
        <v>216</v>
      </c>
      <c r="F428" s="158">
        <f t="shared" si="51"/>
        <v>3.0105410750697932E-4</v>
      </c>
      <c r="G428" s="158">
        <f t="shared" si="52"/>
        <v>0.93288862809921902</v>
      </c>
      <c r="H428" s="11"/>
      <c r="I428" s="91"/>
      <c r="J428" s="91"/>
      <c r="K428" s="91"/>
      <c r="L428" s="91"/>
      <c r="O428" s="11"/>
      <c r="Q428" s="11"/>
      <c r="R428" s="11"/>
      <c r="S428" s="11"/>
      <c r="T428" s="11"/>
    </row>
    <row r="429" spans="1:20" ht="18.75" customHeight="1">
      <c r="A429" s="156">
        <v>413</v>
      </c>
      <c r="B429" s="157" t="s">
        <v>2159</v>
      </c>
      <c r="C429" s="157" t="s">
        <v>1672</v>
      </c>
      <c r="D429" s="157" t="s">
        <v>2409</v>
      </c>
      <c r="E429" s="162">
        <v>213</v>
      </c>
      <c r="F429" s="158">
        <f t="shared" si="51"/>
        <v>2.9687280045827123E-4</v>
      </c>
      <c r="G429" s="158">
        <f t="shared" si="52"/>
        <v>0.93318550089967733</v>
      </c>
      <c r="H429" s="11"/>
      <c r="I429" s="91"/>
      <c r="J429" s="91"/>
      <c r="K429" s="91"/>
      <c r="L429" s="91"/>
      <c r="O429" s="11"/>
      <c r="Q429" s="11"/>
      <c r="R429" s="11"/>
      <c r="S429" s="11"/>
      <c r="T429" s="11"/>
    </row>
    <row r="430" spans="1:20" ht="18.75" customHeight="1">
      <c r="A430" s="156">
        <v>409</v>
      </c>
      <c r="B430" s="157" t="s">
        <v>1942</v>
      </c>
      <c r="C430" s="157" t="s">
        <v>2425</v>
      </c>
      <c r="D430" s="157" t="s">
        <v>2420</v>
      </c>
      <c r="E430" s="162">
        <v>213</v>
      </c>
      <c r="F430" s="158">
        <f t="shared" si="51"/>
        <v>2.9687280045827123E-4</v>
      </c>
      <c r="G430" s="158">
        <f t="shared" si="52"/>
        <v>0.93348237370013565</v>
      </c>
      <c r="H430" s="11"/>
      <c r="I430" s="91"/>
      <c r="J430" s="91"/>
      <c r="K430" s="91"/>
      <c r="L430" s="91"/>
      <c r="O430" s="11"/>
      <c r="Q430" s="11"/>
      <c r="R430" s="11"/>
      <c r="S430" s="11"/>
      <c r="T430" s="11"/>
    </row>
    <row r="431" spans="1:20" ht="18.75" customHeight="1">
      <c r="A431" s="156">
        <v>418</v>
      </c>
      <c r="B431" s="157" t="s">
        <v>1574</v>
      </c>
      <c r="C431" s="157" t="s">
        <v>2400</v>
      </c>
      <c r="D431" s="157" t="s">
        <v>1555</v>
      </c>
      <c r="E431" s="162">
        <v>213</v>
      </c>
      <c r="F431" s="158">
        <f t="shared" si="51"/>
        <v>2.9687280045827123E-4</v>
      </c>
      <c r="G431" s="158">
        <f t="shared" si="52"/>
        <v>0.93377924650059396</v>
      </c>
      <c r="H431" s="11"/>
      <c r="I431" s="91"/>
      <c r="J431" s="91"/>
      <c r="K431" s="91"/>
      <c r="L431" s="91"/>
      <c r="O431" s="11"/>
      <c r="Q431" s="11"/>
      <c r="R431" s="11"/>
      <c r="S431" s="11"/>
      <c r="T431" s="11"/>
    </row>
    <row r="432" spans="1:20" ht="18.75" customHeight="1">
      <c r="A432" s="156">
        <v>408</v>
      </c>
      <c r="B432" s="157" t="s">
        <v>2245</v>
      </c>
      <c r="C432" s="157" t="s">
        <v>2423</v>
      </c>
      <c r="D432" s="157" t="s">
        <v>2420</v>
      </c>
      <c r="E432" s="162">
        <v>212</v>
      </c>
      <c r="F432" s="158">
        <f t="shared" si="51"/>
        <v>2.9547903144203525E-4</v>
      </c>
      <c r="G432" s="158">
        <f t="shared" si="52"/>
        <v>0.93407472553203597</v>
      </c>
      <c r="H432" s="11"/>
      <c r="I432" s="91"/>
      <c r="J432" s="91"/>
      <c r="K432" s="91"/>
      <c r="L432" s="91"/>
      <c r="O432" s="11"/>
      <c r="Q432" s="11"/>
      <c r="R432" s="11"/>
      <c r="S432" s="11"/>
      <c r="T432" s="11"/>
    </row>
    <row r="433" spans="1:20" ht="18.75" customHeight="1">
      <c r="A433" s="156">
        <v>415</v>
      </c>
      <c r="B433" s="157" t="s">
        <v>2034</v>
      </c>
      <c r="C433" s="157" t="s">
        <v>1588</v>
      </c>
      <c r="D433" s="157" t="s">
        <v>1555</v>
      </c>
      <c r="E433" s="162">
        <v>211</v>
      </c>
      <c r="F433" s="158">
        <f t="shared" si="51"/>
        <v>2.9408526242579922E-4</v>
      </c>
      <c r="G433" s="158">
        <f t="shared" si="52"/>
        <v>0.93436881079446177</v>
      </c>
      <c r="H433" s="11"/>
      <c r="I433" s="91"/>
      <c r="J433" s="91"/>
      <c r="K433" s="91"/>
      <c r="L433" s="91"/>
      <c r="O433" s="11"/>
      <c r="Q433" s="11"/>
      <c r="R433" s="11"/>
      <c r="S433" s="11"/>
      <c r="T433" s="11"/>
    </row>
    <row r="434" spans="1:20" ht="18.75" customHeight="1">
      <c r="A434" s="156">
        <v>419</v>
      </c>
      <c r="B434" s="157" t="s">
        <v>1856</v>
      </c>
      <c r="C434" s="157" t="s">
        <v>2419</v>
      </c>
      <c r="D434" s="157" t="s">
        <v>2417</v>
      </c>
      <c r="E434" s="162">
        <v>211</v>
      </c>
      <c r="F434" s="158">
        <f t="shared" si="51"/>
        <v>2.9408526242579922E-4</v>
      </c>
      <c r="G434" s="158">
        <f t="shared" si="52"/>
        <v>0.93466289605688757</v>
      </c>
      <c r="H434" s="11"/>
      <c r="I434" s="91"/>
      <c r="J434" s="91"/>
      <c r="K434" s="91"/>
      <c r="L434" s="91"/>
      <c r="O434" s="11"/>
      <c r="Q434" s="11"/>
      <c r="R434" s="11"/>
      <c r="S434" s="11"/>
      <c r="T434" s="11"/>
    </row>
    <row r="435" spans="1:20" ht="18.75" customHeight="1">
      <c r="A435" s="156">
        <v>407</v>
      </c>
      <c r="B435" s="157" t="s">
        <v>1564</v>
      </c>
      <c r="C435" s="157" t="s">
        <v>1554</v>
      </c>
      <c r="D435" s="157" t="s">
        <v>1555</v>
      </c>
      <c r="E435" s="162">
        <v>211</v>
      </c>
      <c r="F435" s="158">
        <f t="shared" si="51"/>
        <v>2.9408526242579922E-4</v>
      </c>
      <c r="G435" s="158">
        <f t="shared" si="52"/>
        <v>0.93495698131931337</v>
      </c>
      <c r="H435" s="11"/>
      <c r="I435" s="91"/>
      <c r="J435" s="91"/>
      <c r="K435" s="91"/>
      <c r="L435" s="91"/>
      <c r="O435" s="11"/>
      <c r="Q435" s="11"/>
      <c r="R435" s="11"/>
      <c r="S435" s="11"/>
      <c r="T435" s="11"/>
    </row>
    <row r="436" spans="1:20" ht="18.75" customHeight="1">
      <c r="A436" s="156">
        <v>412</v>
      </c>
      <c r="B436" s="157" t="s">
        <v>1720</v>
      </c>
      <c r="C436" s="157" t="s">
        <v>1674</v>
      </c>
      <c r="D436" s="157" t="s">
        <v>2409</v>
      </c>
      <c r="E436" s="162">
        <v>211</v>
      </c>
      <c r="F436" s="158">
        <f t="shared" si="51"/>
        <v>2.9408526242579922E-4</v>
      </c>
      <c r="G436" s="158">
        <f t="shared" si="52"/>
        <v>0.93525106658173918</v>
      </c>
      <c r="H436" s="11"/>
      <c r="I436" s="91"/>
      <c r="J436" s="91"/>
      <c r="K436" s="91"/>
      <c r="L436" s="91"/>
      <c r="O436" s="11"/>
      <c r="Q436" s="11"/>
      <c r="R436" s="11"/>
      <c r="S436" s="11"/>
      <c r="T436" s="11"/>
    </row>
    <row r="437" spans="1:20" ht="18.75" customHeight="1">
      <c r="A437" s="156">
        <v>416</v>
      </c>
      <c r="B437" s="157" t="s">
        <v>1918</v>
      </c>
      <c r="C437" s="157" t="s">
        <v>1883</v>
      </c>
      <c r="D437" s="157" t="s">
        <v>2420</v>
      </c>
      <c r="E437" s="162">
        <v>208</v>
      </c>
      <c r="F437" s="158">
        <f t="shared" si="51"/>
        <v>2.8990395537709118E-4</v>
      </c>
      <c r="G437" s="158">
        <f t="shared" si="52"/>
        <v>0.93554097053711627</v>
      </c>
      <c r="H437" s="11"/>
      <c r="I437" s="91"/>
      <c r="J437" s="91"/>
      <c r="K437" s="91"/>
      <c r="L437" s="91"/>
      <c r="O437" s="11"/>
      <c r="Q437" s="11"/>
      <c r="R437" s="11"/>
      <c r="S437" s="11"/>
      <c r="T437" s="11"/>
    </row>
    <row r="438" spans="1:20" ht="18.75" customHeight="1">
      <c r="A438" s="156">
        <v>414</v>
      </c>
      <c r="B438" s="157" t="s">
        <v>1671</v>
      </c>
      <c r="C438" s="157" t="s">
        <v>1672</v>
      </c>
      <c r="D438" s="157" t="s">
        <v>2409</v>
      </c>
      <c r="E438" s="162">
        <v>206</v>
      </c>
      <c r="F438" s="158">
        <f t="shared" si="51"/>
        <v>2.8711641734461917E-4</v>
      </c>
      <c r="G438" s="158">
        <f t="shared" si="52"/>
        <v>0.93582808695446085</v>
      </c>
      <c r="H438" s="11"/>
      <c r="I438" s="91"/>
      <c r="J438" s="91"/>
      <c r="K438" s="91"/>
      <c r="L438" s="91"/>
      <c r="O438" s="11"/>
      <c r="Q438" s="11"/>
      <c r="R438" s="11"/>
      <c r="S438" s="11"/>
      <c r="T438" s="11"/>
    </row>
    <row r="439" spans="1:20" ht="18.75" customHeight="1">
      <c r="A439" s="156">
        <v>417</v>
      </c>
      <c r="B439" s="157" t="s">
        <v>1747</v>
      </c>
      <c r="C439" s="157" t="s">
        <v>2413</v>
      </c>
      <c r="D439" s="157" t="s">
        <v>1730</v>
      </c>
      <c r="E439" s="162">
        <v>206</v>
      </c>
      <c r="F439" s="158">
        <f t="shared" si="51"/>
        <v>2.8711641734461917E-4</v>
      </c>
      <c r="G439" s="158">
        <f t="shared" si="52"/>
        <v>0.93611520337180543</v>
      </c>
      <c r="H439" s="11"/>
      <c r="I439" s="91"/>
      <c r="J439" s="91"/>
      <c r="K439" s="91"/>
      <c r="L439" s="91"/>
      <c r="O439" s="11"/>
      <c r="Q439" s="11"/>
      <c r="R439" s="11"/>
      <c r="S439" s="11"/>
      <c r="T439" s="11"/>
    </row>
    <row r="440" spans="1:20" ht="18.75" customHeight="1">
      <c r="A440" s="156">
        <v>425</v>
      </c>
      <c r="B440" s="157" t="s">
        <v>1934</v>
      </c>
      <c r="C440" s="157" t="s">
        <v>1883</v>
      </c>
      <c r="D440" s="157" t="s">
        <v>2420</v>
      </c>
      <c r="E440" s="162">
        <v>206</v>
      </c>
      <c r="F440" s="158">
        <f t="shared" si="51"/>
        <v>2.8711641734461917E-4</v>
      </c>
      <c r="G440" s="158">
        <f t="shared" si="52"/>
        <v>0.93640231978915001</v>
      </c>
      <c r="H440" s="11"/>
      <c r="I440" s="91"/>
      <c r="J440" s="91"/>
      <c r="K440" s="91"/>
      <c r="L440" s="91"/>
      <c r="O440" s="11"/>
      <c r="Q440" s="11"/>
      <c r="R440" s="11"/>
      <c r="S440" s="11"/>
      <c r="T440" s="11"/>
    </row>
    <row r="441" spans="1:20" ht="18.75" customHeight="1">
      <c r="A441" s="156">
        <v>422</v>
      </c>
      <c r="B441" s="157" t="s">
        <v>1563</v>
      </c>
      <c r="C441" s="157" t="s">
        <v>1554</v>
      </c>
      <c r="D441" s="157" t="s">
        <v>1555</v>
      </c>
      <c r="E441" s="162">
        <v>206</v>
      </c>
      <c r="F441" s="158">
        <f t="shared" si="51"/>
        <v>2.8711641734461917E-4</v>
      </c>
      <c r="G441" s="158">
        <f t="shared" si="52"/>
        <v>0.93668943620649459</v>
      </c>
      <c r="H441" s="11"/>
      <c r="I441" s="91"/>
      <c r="J441" s="91"/>
      <c r="K441" s="91"/>
      <c r="L441" s="91"/>
      <c r="O441" s="11"/>
      <c r="Q441" s="11"/>
      <c r="R441" s="11"/>
      <c r="S441" s="11"/>
      <c r="T441" s="11"/>
    </row>
    <row r="442" spans="1:20" ht="18.75" customHeight="1">
      <c r="A442" s="156">
        <v>420</v>
      </c>
      <c r="B442" s="157" t="s">
        <v>1922</v>
      </c>
      <c r="C442" s="157" t="s">
        <v>1883</v>
      </c>
      <c r="D442" s="157" t="s">
        <v>2420</v>
      </c>
      <c r="E442" s="162">
        <v>204</v>
      </c>
      <c r="F442" s="158">
        <f t="shared" si="51"/>
        <v>2.8432887931214711E-4</v>
      </c>
      <c r="G442" s="158">
        <f t="shared" si="52"/>
        <v>0.93697376508580676</v>
      </c>
      <c r="H442" s="11"/>
      <c r="I442" s="91"/>
      <c r="J442" s="91"/>
      <c r="K442" s="91"/>
      <c r="L442" s="91"/>
      <c r="O442" s="11"/>
      <c r="Q442" s="11"/>
      <c r="R442" s="11"/>
      <c r="S442" s="11"/>
      <c r="T442" s="11"/>
    </row>
    <row r="443" spans="1:20" ht="18.75" customHeight="1">
      <c r="A443" s="156">
        <v>427</v>
      </c>
      <c r="B443" s="157" t="s">
        <v>2259</v>
      </c>
      <c r="C443" s="157" t="s">
        <v>1554</v>
      </c>
      <c r="D443" s="157" t="s">
        <v>1555</v>
      </c>
      <c r="E443" s="162">
        <v>203</v>
      </c>
      <c r="F443" s="158">
        <f t="shared" si="51"/>
        <v>2.8293511029591108E-4</v>
      </c>
      <c r="G443" s="158">
        <f t="shared" si="52"/>
        <v>0.93725670019610263</v>
      </c>
      <c r="H443" s="11"/>
      <c r="I443" s="91"/>
      <c r="J443" s="91"/>
      <c r="K443" s="91"/>
      <c r="L443" s="91"/>
      <c r="O443" s="11"/>
      <c r="Q443" s="11"/>
      <c r="R443" s="11"/>
      <c r="S443" s="11"/>
      <c r="T443" s="11"/>
    </row>
    <row r="444" spans="1:20" ht="18.75" customHeight="1">
      <c r="A444" s="156">
        <v>424</v>
      </c>
      <c r="B444" s="157" t="s">
        <v>2094</v>
      </c>
      <c r="C444" s="157" t="s">
        <v>2419</v>
      </c>
      <c r="D444" s="157" t="s">
        <v>2417</v>
      </c>
      <c r="E444" s="162">
        <v>202</v>
      </c>
      <c r="F444" s="158">
        <f t="shared" si="51"/>
        <v>2.815413412796751E-4</v>
      </c>
      <c r="G444" s="158">
        <f t="shared" si="52"/>
        <v>0.9375382415373823</v>
      </c>
      <c r="H444" s="11"/>
      <c r="I444" s="91"/>
      <c r="J444" s="91"/>
      <c r="K444" s="91"/>
      <c r="L444" s="91"/>
      <c r="O444" s="11"/>
      <c r="Q444" s="11"/>
      <c r="R444" s="11"/>
      <c r="S444" s="11"/>
      <c r="T444" s="11"/>
    </row>
    <row r="445" spans="1:20" ht="18.75" customHeight="1">
      <c r="A445" s="156">
        <v>426</v>
      </c>
      <c r="B445" s="157" t="s">
        <v>1827</v>
      </c>
      <c r="C445" s="157" t="s">
        <v>1745</v>
      </c>
      <c r="D445" s="157" t="s">
        <v>1730</v>
      </c>
      <c r="E445" s="162">
        <v>202</v>
      </c>
      <c r="F445" s="158">
        <f t="shared" si="51"/>
        <v>2.815413412796751E-4</v>
      </c>
      <c r="G445" s="158">
        <f t="shared" si="52"/>
        <v>0.93781978287866197</v>
      </c>
      <c r="H445" s="11"/>
      <c r="I445" s="91"/>
      <c r="J445" s="91"/>
      <c r="K445" s="91"/>
      <c r="L445" s="91"/>
      <c r="O445" s="11"/>
      <c r="Q445" s="11"/>
      <c r="R445" s="11"/>
      <c r="S445" s="11"/>
      <c r="T445" s="11"/>
    </row>
    <row r="446" spans="1:20" ht="18.75" customHeight="1">
      <c r="A446" s="156">
        <v>423</v>
      </c>
      <c r="B446" s="157" t="s">
        <v>1489</v>
      </c>
      <c r="C446" s="157" t="s">
        <v>1467</v>
      </c>
      <c r="D446" s="157" t="s">
        <v>1465</v>
      </c>
      <c r="E446" s="162">
        <v>201</v>
      </c>
      <c r="F446" s="158">
        <f t="shared" si="51"/>
        <v>2.8014757226343907E-4</v>
      </c>
      <c r="G446" s="158">
        <f t="shared" si="52"/>
        <v>0.93809993045092543</v>
      </c>
      <c r="H446" s="11"/>
      <c r="I446" s="91"/>
      <c r="J446" s="91"/>
      <c r="K446" s="91"/>
      <c r="L446" s="91"/>
      <c r="O446" s="11"/>
      <c r="Q446" s="11"/>
      <c r="R446" s="11"/>
      <c r="S446" s="11"/>
      <c r="T446" s="11"/>
    </row>
    <row r="447" spans="1:20" ht="18.75" customHeight="1">
      <c r="A447" s="156">
        <v>430</v>
      </c>
      <c r="B447" s="157" t="s">
        <v>1766</v>
      </c>
      <c r="C447" s="157" t="s">
        <v>1752</v>
      </c>
      <c r="D447" s="157" t="s">
        <v>1730</v>
      </c>
      <c r="E447" s="162">
        <v>200</v>
      </c>
      <c r="F447" s="158">
        <f t="shared" si="51"/>
        <v>2.7875380324720304E-4</v>
      </c>
      <c r="G447" s="158">
        <f t="shared" si="52"/>
        <v>0.93837868425417259</v>
      </c>
      <c r="H447" s="11"/>
      <c r="I447" s="91"/>
      <c r="J447" s="91"/>
      <c r="K447" s="91"/>
      <c r="L447" s="91"/>
      <c r="O447" s="11"/>
      <c r="Q447" s="11"/>
      <c r="R447" s="11"/>
      <c r="S447" s="11"/>
      <c r="T447" s="11"/>
    </row>
    <row r="448" spans="1:20" ht="18.75" customHeight="1">
      <c r="A448" s="156">
        <v>436</v>
      </c>
      <c r="B448" s="157" t="s">
        <v>1948</v>
      </c>
      <c r="C448" s="157" t="s">
        <v>2424</v>
      </c>
      <c r="D448" s="157" t="s">
        <v>2420</v>
      </c>
      <c r="E448" s="162">
        <v>200</v>
      </c>
      <c r="F448" s="158">
        <f t="shared" si="51"/>
        <v>2.7875380324720304E-4</v>
      </c>
      <c r="G448" s="158">
        <f t="shared" si="52"/>
        <v>0.93865743805741975</v>
      </c>
      <c r="H448" s="11"/>
      <c r="I448" s="91"/>
      <c r="J448" s="91"/>
      <c r="K448" s="91"/>
      <c r="L448" s="91"/>
      <c r="O448" s="11"/>
      <c r="Q448" s="11"/>
      <c r="R448" s="11"/>
      <c r="S448" s="11"/>
      <c r="T448" s="11"/>
    </row>
    <row r="449" spans="1:20" ht="18.75" customHeight="1">
      <c r="A449" s="156">
        <v>421</v>
      </c>
      <c r="B449" s="157" t="s">
        <v>1847</v>
      </c>
      <c r="C449" s="157" t="s">
        <v>1844</v>
      </c>
      <c r="D449" s="157" t="s">
        <v>2417</v>
      </c>
      <c r="E449" s="162">
        <v>199</v>
      </c>
      <c r="F449" s="158">
        <f t="shared" si="51"/>
        <v>2.7736003423096706E-4</v>
      </c>
      <c r="G449" s="158">
        <f t="shared" si="52"/>
        <v>0.9389347980916507</v>
      </c>
      <c r="H449" s="11"/>
      <c r="I449" s="91"/>
      <c r="J449" s="91"/>
      <c r="K449" s="91"/>
      <c r="L449" s="91"/>
      <c r="O449" s="11"/>
      <c r="Q449" s="11"/>
      <c r="R449" s="11"/>
      <c r="S449" s="11"/>
      <c r="T449" s="11"/>
    </row>
    <row r="450" spans="1:20" ht="18.75" customHeight="1">
      <c r="A450" s="156">
        <v>433</v>
      </c>
      <c r="B450" s="157" t="s">
        <v>1696</v>
      </c>
      <c r="C450" s="157" t="s">
        <v>1678</v>
      </c>
      <c r="D450" s="157" t="s">
        <v>2409</v>
      </c>
      <c r="E450" s="162">
        <v>199</v>
      </c>
      <c r="F450" s="158">
        <f t="shared" si="51"/>
        <v>2.7736003423096706E-4</v>
      </c>
      <c r="G450" s="158">
        <f t="shared" si="52"/>
        <v>0.93921215812588166</v>
      </c>
      <c r="H450" s="11"/>
      <c r="I450" s="91"/>
      <c r="J450" s="91"/>
      <c r="K450" s="91"/>
      <c r="L450" s="91"/>
      <c r="O450" s="11"/>
      <c r="Q450" s="11"/>
      <c r="R450" s="11"/>
      <c r="S450" s="11"/>
      <c r="T450" s="11"/>
    </row>
    <row r="451" spans="1:20" ht="18.75" customHeight="1">
      <c r="A451" s="156">
        <v>437</v>
      </c>
      <c r="B451" s="157" t="s">
        <v>1781</v>
      </c>
      <c r="C451" s="157" t="s">
        <v>2412</v>
      </c>
      <c r="D451" s="157" t="s">
        <v>1730</v>
      </c>
      <c r="E451" s="162">
        <v>198</v>
      </c>
      <c r="F451" s="158">
        <f t="shared" si="51"/>
        <v>2.7596626521473103E-4</v>
      </c>
      <c r="G451" s="158">
        <f t="shared" si="52"/>
        <v>0.93948812439109641</v>
      </c>
      <c r="H451" s="11"/>
      <c r="I451" s="91"/>
      <c r="J451" s="91"/>
      <c r="K451" s="91"/>
      <c r="L451" s="91"/>
      <c r="O451" s="11"/>
      <c r="Q451" s="11"/>
      <c r="R451" s="11"/>
      <c r="S451" s="11"/>
      <c r="T451" s="11"/>
    </row>
    <row r="452" spans="1:20" ht="18.75" customHeight="1">
      <c r="A452" s="156">
        <v>428</v>
      </c>
      <c r="B452" s="157" t="s">
        <v>1629</v>
      </c>
      <c r="C452" s="157" t="s">
        <v>2406</v>
      </c>
      <c r="D452" s="157" t="s">
        <v>1618</v>
      </c>
      <c r="E452" s="162">
        <v>198</v>
      </c>
      <c r="F452" s="158">
        <f t="shared" si="51"/>
        <v>2.7596626521473103E-4</v>
      </c>
      <c r="G452" s="158">
        <f t="shared" si="52"/>
        <v>0.93976409065631117</v>
      </c>
      <c r="H452" s="11"/>
      <c r="I452" s="91"/>
      <c r="J452" s="91"/>
      <c r="K452" s="91"/>
      <c r="L452" s="91"/>
      <c r="O452" s="11"/>
      <c r="Q452" s="11"/>
      <c r="R452" s="11"/>
      <c r="S452" s="11"/>
      <c r="T452" s="11"/>
    </row>
    <row r="453" spans="1:20" ht="18.75" customHeight="1">
      <c r="A453" s="156">
        <v>432</v>
      </c>
      <c r="B453" s="157" t="s">
        <v>1649</v>
      </c>
      <c r="C453" s="157" t="s">
        <v>1621</v>
      </c>
      <c r="D453" s="157" t="s">
        <v>1618</v>
      </c>
      <c r="E453" s="162">
        <v>198</v>
      </c>
      <c r="F453" s="158">
        <f t="shared" si="51"/>
        <v>2.7596626521473103E-4</v>
      </c>
      <c r="G453" s="158">
        <f t="shared" si="52"/>
        <v>0.94004005692152592</v>
      </c>
      <c r="H453" s="11"/>
      <c r="I453" s="91"/>
      <c r="J453" s="91"/>
      <c r="K453" s="91"/>
      <c r="L453" s="91"/>
      <c r="O453" s="11"/>
      <c r="Q453" s="11"/>
      <c r="R453" s="11"/>
      <c r="S453" s="11"/>
      <c r="T453" s="11"/>
    </row>
    <row r="454" spans="1:20" ht="18.75" customHeight="1">
      <c r="A454" s="156">
        <v>429</v>
      </c>
      <c r="B454" s="157" t="s">
        <v>1919</v>
      </c>
      <c r="C454" s="157" t="s">
        <v>1882</v>
      </c>
      <c r="D454" s="157" t="s">
        <v>2420</v>
      </c>
      <c r="E454" s="162">
        <v>197</v>
      </c>
      <c r="F454" s="158">
        <f t="shared" si="51"/>
        <v>2.74572496198495E-4</v>
      </c>
      <c r="G454" s="158">
        <f t="shared" si="52"/>
        <v>0.94031462941772437</v>
      </c>
      <c r="H454" s="11"/>
      <c r="I454" s="91"/>
      <c r="J454" s="91"/>
      <c r="K454" s="91"/>
      <c r="L454" s="91"/>
      <c r="O454" s="11"/>
      <c r="Q454" s="11"/>
      <c r="R454" s="11"/>
      <c r="S454" s="11"/>
      <c r="T454" s="11"/>
    </row>
    <row r="455" spans="1:20" ht="18.75" customHeight="1">
      <c r="A455" s="156">
        <v>431</v>
      </c>
      <c r="B455" s="157" t="s">
        <v>2188</v>
      </c>
      <c r="C455" s="157" t="s">
        <v>1625</v>
      </c>
      <c r="D455" s="157" t="s">
        <v>1618</v>
      </c>
      <c r="E455" s="162">
        <v>196</v>
      </c>
      <c r="F455" s="158">
        <f t="shared" si="51"/>
        <v>2.7317872718225897E-4</v>
      </c>
      <c r="G455" s="158">
        <f t="shared" si="52"/>
        <v>0.94058780814490661</v>
      </c>
      <c r="H455" s="11"/>
      <c r="I455" s="91"/>
      <c r="J455" s="91"/>
      <c r="K455" s="91"/>
      <c r="L455" s="91"/>
      <c r="O455" s="11"/>
      <c r="Q455" s="11"/>
      <c r="R455" s="11"/>
      <c r="S455" s="11"/>
      <c r="T455" s="11"/>
    </row>
    <row r="456" spans="1:20" ht="18.75" customHeight="1">
      <c r="A456" s="156">
        <v>434</v>
      </c>
      <c r="B456" s="157" t="s">
        <v>2200</v>
      </c>
      <c r="C456" s="157" t="s">
        <v>1750</v>
      </c>
      <c r="D456" s="157" t="s">
        <v>1730</v>
      </c>
      <c r="E456" s="162">
        <v>195</v>
      </c>
      <c r="F456" s="158">
        <f t="shared" si="51"/>
        <v>2.7178495816602299E-4</v>
      </c>
      <c r="G456" s="158">
        <f t="shared" si="52"/>
        <v>0.94085959310307266</v>
      </c>
      <c r="H456" s="11"/>
      <c r="I456" s="91"/>
      <c r="J456" s="91"/>
      <c r="K456" s="91"/>
      <c r="L456" s="91"/>
      <c r="O456" s="11"/>
      <c r="Q456" s="11"/>
      <c r="R456" s="11"/>
      <c r="S456" s="11"/>
      <c r="T456" s="11"/>
    </row>
    <row r="457" spans="1:20" ht="18.75" customHeight="1">
      <c r="A457" s="156">
        <v>438</v>
      </c>
      <c r="B457" s="157" t="s">
        <v>1694</v>
      </c>
      <c r="C457" s="157" t="s">
        <v>2408</v>
      </c>
      <c r="D457" s="157" t="s">
        <v>2409</v>
      </c>
      <c r="E457" s="162">
        <v>194</v>
      </c>
      <c r="F457" s="158">
        <f t="shared" si="51"/>
        <v>2.7039118914978696E-4</v>
      </c>
      <c r="G457" s="158">
        <f t="shared" si="52"/>
        <v>0.94112998429222239</v>
      </c>
      <c r="H457" s="11"/>
      <c r="I457" s="91"/>
      <c r="J457" s="91"/>
      <c r="K457" s="91"/>
      <c r="L457" s="91"/>
      <c r="O457" s="11"/>
      <c r="Q457" s="11"/>
      <c r="R457" s="11"/>
      <c r="S457" s="11"/>
      <c r="T457" s="11"/>
    </row>
    <row r="458" spans="1:20" ht="18.75" customHeight="1">
      <c r="A458" s="156">
        <v>435</v>
      </c>
      <c r="B458" s="157" t="s">
        <v>1822</v>
      </c>
      <c r="C458" s="157" t="s">
        <v>2398</v>
      </c>
      <c r="D458" s="157" t="s">
        <v>2397</v>
      </c>
      <c r="E458" s="162">
        <v>194</v>
      </c>
      <c r="F458" s="158">
        <f t="shared" si="51"/>
        <v>2.7039118914978696E-4</v>
      </c>
      <c r="G458" s="158">
        <f t="shared" si="52"/>
        <v>0.94140037548137212</v>
      </c>
      <c r="H458" s="11"/>
      <c r="I458" s="91"/>
      <c r="J458" s="91"/>
      <c r="K458" s="91"/>
      <c r="L458" s="91"/>
      <c r="O458" s="11"/>
      <c r="Q458" s="11"/>
      <c r="R458" s="11"/>
      <c r="S458" s="11"/>
      <c r="T458" s="11"/>
    </row>
    <row r="459" spans="1:20" ht="18.75" customHeight="1">
      <c r="A459" s="156">
        <v>441</v>
      </c>
      <c r="B459" s="157" t="s">
        <v>1610</v>
      </c>
      <c r="C459" s="157" t="s">
        <v>2403</v>
      </c>
      <c r="D459" s="157" t="s">
        <v>1607</v>
      </c>
      <c r="E459" s="162">
        <v>192</v>
      </c>
      <c r="F459" s="158">
        <f t="shared" si="51"/>
        <v>2.6760365111731495E-4</v>
      </c>
      <c r="G459" s="158">
        <f t="shared" si="52"/>
        <v>0.94166797913248945</v>
      </c>
      <c r="H459" s="11"/>
      <c r="I459" s="91"/>
      <c r="J459" s="91"/>
      <c r="K459" s="91"/>
      <c r="L459" s="91"/>
      <c r="O459" s="11"/>
      <c r="Q459" s="11"/>
      <c r="R459" s="11"/>
      <c r="S459" s="11"/>
      <c r="T459" s="11"/>
    </row>
    <row r="460" spans="1:20" ht="18.75" customHeight="1">
      <c r="A460" s="156">
        <v>440</v>
      </c>
      <c r="B460" s="157" t="s">
        <v>2130</v>
      </c>
      <c r="C460" s="157" t="s">
        <v>2391</v>
      </c>
      <c r="D460" s="157" t="s">
        <v>1555</v>
      </c>
      <c r="E460" s="162">
        <v>192</v>
      </c>
      <c r="F460" s="158">
        <f t="shared" si="51"/>
        <v>2.6760365111731495E-4</v>
      </c>
      <c r="G460" s="158">
        <f t="shared" si="52"/>
        <v>0.94193558278360678</v>
      </c>
      <c r="H460" s="11"/>
      <c r="I460" s="91"/>
      <c r="J460" s="91"/>
      <c r="K460" s="91"/>
      <c r="L460" s="91"/>
      <c r="O460" s="11"/>
      <c r="Q460" s="11"/>
      <c r="R460" s="11"/>
      <c r="S460" s="11"/>
      <c r="T460" s="11"/>
    </row>
    <row r="461" spans="1:20" ht="18.75" customHeight="1">
      <c r="A461" s="156">
        <v>442</v>
      </c>
      <c r="B461" s="157" t="s">
        <v>1721</v>
      </c>
      <c r="C461" s="157" t="s">
        <v>1678</v>
      </c>
      <c r="D461" s="157" t="s">
        <v>2409</v>
      </c>
      <c r="E461" s="162">
        <v>192</v>
      </c>
      <c r="F461" s="158">
        <f t="shared" si="51"/>
        <v>2.6760365111731495E-4</v>
      </c>
      <c r="G461" s="158">
        <f t="shared" si="52"/>
        <v>0.94220318643472412</v>
      </c>
      <c r="H461" s="11"/>
      <c r="I461" s="91"/>
      <c r="J461" s="91"/>
      <c r="K461" s="91"/>
      <c r="L461" s="91"/>
      <c r="O461" s="11"/>
      <c r="Q461" s="11"/>
      <c r="R461" s="11"/>
      <c r="S461" s="11"/>
      <c r="T461" s="11"/>
    </row>
    <row r="462" spans="1:20" ht="18.75" customHeight="1">
      <c r="A462" s="156">
        <v>443</v>
      </c>
      <c r="B462" s="157" t="s">
        <v>2068</v>
      </c>
      <c r="C462" s="157" t="s">
        <v>1736</v>
      </c>
      <c r="D462" s="157" t="s">
        <v>2397</v>
      </c>
      <c r="E462" s="162">
        <v>192</v>
      </c>
      <c r="F462" s="158">
        <f t="shared" si="51"/>
        <v>2.6760365111731495E-4</v>
      </c>
      <c r="G462" s="158">
        <f t="shared" si="52"/>
        <v>0.94247079008584145</v>
      </c>
      <c r="H462" s="11"/>
      <c r="I462" s="91"/>
      <c r="J462" s="91"/>
      <c r="K462" s="91"/>
      <c r="L462" s="91"/>
      <c r="O462" s="11"/>
      <c r="Q462" s="11"/>
      <c r="R462" s="11"/>
      <c r="S462" s="11"/>
      <c r="T462" s="11"/>
    </row>
    <row r="463" spans="1:20" ht="18.75" customHeight="1">
      <c r="A463" s="156">
        <v>439</v>
      </c>
      <c r="B463" s="157" t="s">
        <v>2184</v>
      </c>
      <c r="C463" s="157" t="s">
        <v>2419</v>
      </c>
      <c r="D463" s="157" t="s">
        <v>2417</v>
      </c>
      <c r="E463" s="162">
        <v>190</v>
      </c>
      <c r="F463" s="158">
        <f t="shared" si="51"/>
        <v>2.6481611308484289E-4</v>
      </c>
      <c r="G463" s="158">
        <f t="shared" si="52"/>
        <v>0.94273560619892627</v>
      </c>
      <c r="H463" s="11"/>
      <c r="I463" s="91"/>
      <c r="J463" s="91"/>
      <c r="K463" s="91"/>
      <c r="L463" s="91"/>
      <c r="O463" s="11"/>
      <c r="Q463" s="11"/>
      <c r="R463" s="11"/>
      <c r="S463" s="11"/>
      <c r="T463" s="11"/>
    </row>
    <row r="464" spans="1:20" ht="18.75" customHeight="1">
      <c r="A464" s="156">
        <v>454</v>
      </c>
      <c r="B464" s="157" t="s">
        <v>1810</v>
      </c>
      <c r="C464" s="157" t="s">
        <v>1750</v>
      </c>
      <c r="D464" s="157" t="s">
        <v>1730</v>
      </c>
      <c r="E464" s="162">
        <v>190</v>
      </c>
      <c r="F464" s="158">
        <f t="shared" si="51"/>
        <v>2.6481611308484289E-4</v>
      </c>
      <c r="G464" s="158">
        <f t="shared" si="52"/>
        <v>0.94300042231201109</v>
      </c>
      <c r="H464" s="11"/>
      <c r="I464" s="91"/>
      <c r="J464" s="91"/>
      <c r="K464" s="91"/>
      <c r="L464" s="91"/>
      <c r="O464" s="11"/>
      <c r="Q464" s="11"/>
      <c r="R464" s="11"/>
      <c r="S464" s="11"/>
      <c r="T464" s="11"/>
    </row>
    <row r="465" spans="1:12" ht="18.75" customHeight="1">
      <c r="A465" s="156">
        <v>449</v>
      </c>
      <c r="B465" s="157" t="s">
        <v>2310</v>
      </c>
      <c r="C465" s="157" t="s">
        <v>2412</v>
      </c>
      <c r="D465" s="157" t="s">
        <v>1730</v>
      </c>
      <c r="E465" s="162">
        <v>189</v>
      </c>
      <c r="F465" s="158">
        <f t="shared" si="51"/>
        <v>2.6342234406860691E-4</v>
      </c>
      <c r="G465" s="158">
        <f t="shared" si="52"/>
        <v>0.94326384465607971</v>
      </c>
      <c r="H465" s="11"/>
      <c r="I465" s="91"/>
      <c r="J465" s="91"/>
      <c r="K465" s="91"/>
      <c r="L465" s="91"/>
    </row>
    <row r="466" spans="1:12" ht="18.75" customHeight="1">
      <c r="A466" s="156">
        <v>452</v>
      </c>
      <c r="B466" s="157" t="s">
        <v>1900</v>
      </c>
      <c r="C466" s="157" t="s">
        <v>2424</v>
      </c>
      <c r="D466" s="157" t="s">
        <v>2420</v>
      </c>
      <c r="E466" s="162">
        <v>188</v>
      </c>
      <c r="F466" s="158">
        <f t="shared" si="51"/>
        <v>2.6202857505237088E-4</v>
      </c>
      <c r="G466" s="158">
        <f t="shared" si="52"/>
        <v>0.94352587323113213</v>
      </c>
      <c r="I466" s="91"/>
      <c r="J466" s="91"/>
      <c r="K466" s="91"/>
      <c r="L466" s="91"/>
    </row>
    <row r="467" spans="1:12" ht="18.75" customHeight="1">
      <c r="A467" s="156">
        <v>447</v>
      </c>
      <c r="B467" s="157" t="s">
        <v>2274</v>
      </c>
      <c r="C467" s="157" t="s">
        <v>1750</v>
      </c>
      <c r="D467" s="157" t="s">
        <v>1730</v>
      </c>
      <c r="E467" s="162">
        <v>188</v>
      </c>
      <c r="F467" s="158">
        <f t="shared" si="51"/>
        <v>2.6202857505237088E-4</v>
      </c>
      <c r="G467" s="158">
        <f t="shared" si="52"/>
        <v>0.94378790180618455</v>
      </c>
      <c r="I467" s="91"/>
      <c r="J467" s="91"/>
      <c r="K467" s="91"/>
      <c r="L467" s="91"/>
    </row>
    <row r="468" spans="1:12" ht="18.75" customHeight="1">
      <c r="A468" s="156">
        <v>445</v>
      </c>
      <c r="B468" s="157" t="s">
        <v>1525</v>
      </c>
      <c r="C468" s="157" t="s">
        <v>2421</v>
      </c>
      <c r="D468" s="157" t="s">
        <v>2420</v>
      </c>
      <c r="E468" s="162">
        <v>188</v>
      </c>
      <c r="F468" s="158">
        <f t="shared" si="51"/>
        <v>2.6202857505237088E-4</v>
      </c>
      <c r="G468" s="158">
        <f t="shared" si="52"/>
        <v>0.94404993038123697</v>
      </c>
      <c r="I468" s="91"/>
      <c r="J468" s="91"/>
      <c r="K468" s="91"/>
      <c r="L468" s="91"/>
    </row>
    <row r="469" spans="1:12" ht="18.75" customHeight="1">
      <c r="A469" s="156">
        <v>446</v>
      </c>
      <c r="B469" s="157" t="s">
        <v>1944</v>
      </c>
      <c r="C469" s="157" t="s">
        <v>2425</v>
      </c>
      <c r="D469" s="157" t="s">
        <v>2420</v>
      </c>
      <c r="E469" s="162">
        <v>188</v>
      </c>
      <c r="F469" s="158">
        <f t="shared" ref="F469:F532" si="53">E469/$E$874</f>
        <v>2.6202857505237088E-4</v>
      </c>
      <c r="G469" s="158">
        <f t="shared" si="52"/>
        <v>0.94431195895628939</v>
      </c>
      <c r="I469" s="91"/>
      <c r="J469" s="91"/>
      <c r="K469" s="91"/>
      <c r="L469" s="91"/>
    </row>
    <row r="470" spans="1:12" ht="18.75" customHeight="1">
      <c r="A470" s="156">
        <v>444</v>
      </c>
      <c r="B470" s="157" t="s">
        <v>2092</v>
      </c>
      <c r="C470" s="157" t="s">
        <v>1467</v>
      </c>
      <c r="D470" s="157" t="s">
        <v>1465</v>
      </c>
      <c r="E470" s="162">
        <v>187</v>
      </c>
      <c r="F470" s="158">
        <f t="shared" si="53"/>
        <v>2.6063480603613485E-4</v>
      </c>
      <c r="G470" s="158">
        <f t="shared" ref="G470:G533" si="54">G469+F470</f>
        <v>0.9445725937623255</v>
      </c>
      <c r="I470" s="91"/>
      <c r="J470" s="91"/>
      <c r="K470" s="91"/>
      <c r="L470" s="91"/>
    </row>
    <row r="471" spans="1:12" ht="18.75" customHeight="1">
      <c r="A471" s="156">
        <v>448</v>
      </c>
      <c r="B471" s="157" t="s">
        <v>2237</v>
      </c>
      <c r="C471" s="157" t="s">
        <v>1882</v>
      </c>
      <c r="D471" s="157" t="s">
        <v>2420</v>
      </c>
      <c r="E471" s="162">
        <v>187</v>
      </c>
      <c r="F471" s="158">
        <f t="shared" si="53"/>
        <v>2.6063480603613485E-4</v>
      </c>
      <c r="G471" s="158">
        <f t="shared" si="54"/>
        <v>0.9448332285683616</v>
      </c>
      <c r="I471" s="91"/>
      <c r="J471" s="91"/>
      <c r="K471" s="91"/>
      <c r="L471" s="91"/>
    </row>
    <row r="472" spans="1:12" ht="18.75" customHeight="1">
      <c r="A472" s="156">
        <v>451</v>
      </c>
      <c r="B472" s="157" t="s">
        <v>2269</v>
      </c>
      <c r="C472" s="157" t="s">
        <v>2400</v>
      </c>
      <c r="D472" s="157" t="s">
        <v>1555</v>
      </c>
      <c r="E472" s="162">
        <v>186</v>
      </c>
      <c r="F472" s="158">
        <f t="shared" si="53"/>
        <v>2.5924103701989882E-4</v>
      </c>
      <c r="G472" s="158">
        <f t="shared" si="54"/>
        <v>0.94509246960538151</v>
      </c>
      <c r="I472" s="91"/>
      <c r="J472" s="91"/>
      <c r="K472" s="91"/>
      <c r="L472" s="91"/>
    </row>
    <row r="473" spans="1:12" ht="18.75" customHeight="1">
      <c r="A473" s="156">
        <v>455</v>
      </c>
      <c r="B473" s="157" t="s">
        <v>1711</v>
      </c>
      <c r="C473" s="157" t="s">
        <v>2411</v>
      </c>
      <c r="D473" s="157" t="s">
        <v>2409</v>
      </c>
      <c r="E473" s="162">
        <v>186</v>
      </c>
      <c r="F473" s="158">
        <f t="shared" si="53"/>
        <v>2.5924103701989882E-4</v>
      </c>
      <c r="G473" s="158">
        <f t="shared" si="54"/>
        <v>0.94535171064240142</v>
      </c>
      <c r="I473" s="91"/>
      <c r="J473" s="91"/>
      <c r="K473" s="91"/>
      <c r="L473" s="91"/>
    </row>
    <row r="474" spans="1:12" ht="18.75" customHeight="1">
      <c r="A474" s="156">
        <v>456</v>
      </c>
      <c r="B474" s="157" t="s">
        <v>1912</v>
      </c>
      <c r="C474" s="157" t="s">
        <v>2423</v>
      </c>
      <c r="D474" s="157" t="s">
        <v>2420</v>
      </c>
      <c r="E474" s="162">
        <v>185</v>
      </c>
      <c r="F474" s="158">
        <f t="shared" si="53"/>
        <v>2.5784726800366284E-4</v>
      </c>
      <c r="G474" s="158">
        <f t="shared" si="54"/>
        <v>0.94560955791040513</v>
      </c>
      <c r="I474" s="91"/>
      <c r="J474" s="91"/>
      <c r="K474" s="91"/>
      <c r="L474" s="91"/>
    </row>
    <row r="475" spans="1:12" ht="18.75" customHeight="1">
      <c r="A475" s="156">
        <v>453</v>
      </c>
      <c r="B475" s="157" t="s">
        <v>1510</v>
      </c>
      <c r="C475" s="157" t="s">
        <v>2421</v>
      </c>
      <c r="D475" s="157" t="s">
        <v>2420</v>
      </c>
      <c r="E475" s="162">
        <v>185</v>
      </c>
      <c r="F475" s="158">
        <f t="shared" si="53"/>
        <v>2.5784726800366284E-4</v>
      </c>
      <c r="G475" s="158">
        <f t="shared" si="54"/>
        <v>0.94586740517840884</v>
      </c>
      <c r="I475" s="91"/>
      <c r="J475" s="91"/>
      <c r="K475" s="91"/>
      <c r="L475" s="91"/>
    </row>
    <row r="476" spans="1:12" ht="18.75" customHeight="1">
      <c r="A476" s="156">
        <v>450</v>
      </c>
      <c r="B476" s="157" t="s">
        <v>1667</v>
      </c>
      <c r="C476" s="157" t="s">
        <v>2404</v>
      </c>
      <c r="D476" s="157" t="s">
        <v>1607</v>
      </c>
      <c r="E476" s="162">
        <v>185</v>
      </c>
      <c r="F476" s="158">
        <f t="shared" si="53"/>
        <v>2.5784726800366284E-4</v>
      </c>
      <c r="G476" s="158">
        <f t="shared" si="54"/>
        <v>0.94612525244641255</v>
      </c>
      <c r="I476" s="91"/>
      <c r="J476" s="91"/>
      <c r="K476" s="91"/>
      <c r="L476" s="91"/>
    </row>
    <row r="477" spans="1:12" ht="18.75" customHeight="1">
      <c r="A477" s="156">
        <v>457</v>
      </c>
      <c r="B477" s="157" t="s">
        <v>2206</v>
      </c>
      <c r="C477" s="157" t="s">
        <v>2424</v>
      </c>
      <c r="D477" s="157" t="s">
        <v>2420</v>
      </c>
      <c r="E477" s="162">
        <v>183</v>
      </c>
      <c r="F477" s="158">
        <f t="shared" si="53"/>
        <v>2.5505972997119078E-4</v>
      </c>
      <c r="G477" s="158">
        <f t="shared" si="54"/>
        <v>0.94638031217638374</v>
      </c>
      <c r="I477" s="91"/>
      <c r="J477" s="91"/>
      <c r="K477" s="91"/>
      <c r="L477" s="91"/>
    </row>
    <row r="478" spans="1:12" ht="18.75" customHeight="1">
      <c r="A478" s="156">
        <v>468</v>
      </c>
      <c r="B478" s="157" t="s">
        <v>1749</v>
      </c>
      <c r="C478" s="157" t="s">
        <v>1750</v>
      </c>
      <c r="D478" s="157" t="s">
        <v>1730</v>
      </c>
      <c r="E478" s="162">
        <v>183</v>
      </c>
      <c r="F478" s="158">
        <f t="shared" si="53"/>
        <v>2.5505972997119078E-4</v>
      </c>
      <c r="G478" s="158">
        <f t="shared" si="54"/>
        <v>0.94663537190635494</v>
      </c>
      <c r="I478" s="91"/>
      <c r="J478" s="91"/>
      <c r="K478" s="91"/>
      <c r="L478" s="91"/>
    </row>
    <row r="479" spans="1:12" ht="18.75" customHeight="1">
      <c r="A479" s="156">
        <v>458</v>
      </c>
      <c r="B479" s="157" t="s">
        <v>1773</v>
      </c>
      <c r="C479" s="157" t="s">
        <v>1752</v>
      </c>
      <c r="D479" s="157" t="s">
        <v>1730</v>
      </c>
      <c r="E479" s="162">
        <v>183</v>
      </c>
      <c r="F479" s="158">
        <f t="shared" si="53"/>
        <v>2.5505972997119078E-4</v>
      </c>
      <c r="G479" s="158">
        <f t="shared" si="54"/>
        <v>0.94689043163632614</v>
      </c>
      <c r="I479" s="91"/>
      <c r="J479" s="91"/>
      <c r="K479" s="91"/>
      <c r="L479" s="91"/>
    </row>
    <row r="480" spans="1:12" ht="18.75" customHeight="1">
      <c r="A480" s="156">
        <v>461</v>
      </c>
      <c r="B480" s="157" t="s">
        <v>1707</v>
      </c>
      <c r="C480" s="157" t="s">
        <v>2408</v>
      </c>
      <c r="D480" s="157" t="s">
        <v>2409</v>
      </c>
      <c r="E480" s="162">
        <v>183</v>
      </c>
      <c r="F480" s="158">
        <f t="shared" si="53"/>
        <v>2.5505972997119078E-4</v>
      </c>
      <c r="G480" s="158">
        <f t="shared" si="54"/>
        <v>0.94714549136629733</v>
      </c>
      <c r="I480" s="91"/>
      <c r="J480" s="91"/>
      <c r="K480" s="91"/>
      <c r="L480" s="91"/>
    </row>
    <row r="481" spans="1:7" ht="18.75" customHeight="1">
      <c r="A481" s="156">
        <v>462</v>
      </c>
      <c r="B481" s="157" t="s">
        <v>1544</v>
      </c>
      <c r="C481" s="157" t="s">
        <v>2398</v>
      </c>
      <c r="D481" s="157" t="s">
        <v>2397</v>
      </c>
      <c r="E481" s="162">
        <v>183</v>
      </c>
      <c r="F481" s="158">
        <f t="shared" si="53"/>
        <v>2.5505972997119078E-4</v>
      </c>
      <c r="G481" s="158">
        <f t="shared" si="54"/>
        <v>0.94740055109626853</v>
      </c>
    </row>
    <row r="482" spans="1:7" ht="18.75" customHeight="1">
      <c r="A482" s="156">
        <v>460</v>
      </c>
      <c r="B482" s="157" t="s">
        <v>1884</v>
      </c>
      <c r="C482" s="157" t="s">
        <v>1885</v>
      </c>
      <c r="D482" s="157" t="s">
        <v>2420</v>
      </c>
      <c r="E482" s="162">
        <v>182</v>
      </c>
      <c r="F482" s="158">
        <f t="shared" si="53"/>
        <v>2.536659609549548E-4</v>
      </c>
      <c r="G482" s="158">
        <f t="shared" si="54"/>
        <v>0.94765421705722352</v>
      </c>
    </row>
    <row r="483" spans="1:7" ht="18.75" customHeight="1">
      <c r="A483" s="156">
        <v>464</v>
      </c>
      <c r="B483" s="157" t="s">
        <v>1579</v>
      </c>
      <c r="C483" s="157" t="s">
        <v>2402</v>
      </c>
      <c r="D483" s="157" t="s">
        <v>1555</v>
      </c>
      <c r="E483" s="162">
        <v>182</v>
      </c>
      <c r="F483" s="158">
        <f t="shared" si="53"/>
        <v>2.536659609549548E-4</v>
      </c>
      <c r="G483" s="158">
        <f t="shared" si="54"/>
        <v>0.94790788301817852</v>
      </c>
    </row>
    <row r="484" spans="1:7" ht="18.75" customHeight="1">
      <c r="A484" s="156">
        <v>463</v>
      </c>
      <c r="B484" s="157" t="s">
        <v>2077</v>
      </c>
      <c r="C484" s="157" t="s">
        <v>2399</v>
      </c>
      <c r="D484" s="157" t="s">
        <v>2397</v>
      </c>
      <c r="E484" s="162">
        <v>181</v>
      </c>
      <c r="F484" s="158">
        <f t="shared" si="53"/>
        <v>2.5227219193871877E-4</v>
      </c>
      <c r="G484" s="158">
        <f t="shared" si="54"/>
        <v>0.94816015521011721</v>
      </c>
    </row>
    <row r="485" spans="1:7" ht="18.75" customHeight="1">
      <c r="A485" s="156">
        <v>466</v>
      </c>
      <c r="B485" s="157" t="s">
        <v>2123</v>
      </c>
      <c r="C485" s="157" t="s">
        <v>1672</v>
      </c>
      <c r="D485" s="157" t="s">
        <v>2409</v>
      </c>
      <c r="E485" s="162">
        <v>180</v>
      </c>
      <c r="F485" s="158">
        <f t="shared" si="53"/>
        <v>2.5087842292248274E-4</v>
      </c>
      <c r="G485" s="158">
        <f t="shared" si="54"/>
        <v>0.94841103363303969</v>
      </c>
    </row>
    <row r="486" spans="1:7" ht="18.75" customHeight="1">
      <c r="A486" s="156">
        <v>469</v>
      </c>
      <c r="B486" s="157" t="s">
        <v>1479</v>
      </c>
      <c r="C486" s="157" t="s">
        <v>1467</v>
      </c>
      <c r="D486" s="157" t="s">
        <v>1465</v>
      </c>
      <c r="E486" s="162">
        <v>179</v>
      </c>
      <c r="F486" s="158">
        <f t="shared" si="53"/>
        <v>2.4948465390624671E-4</v>
      </c>
      <c r="G486" s="158">
        <f t="shared" si="54"/>
        <v>0.94866051828694598</v>
      </c>
    </row>
    <row r="487" spans="1:7" ht="18.75" customHeight="1">
      <c r="A487" s="156">
        <v>471</v>
      </c>
      <c r="B487" s="157" t="s">
        <v>1986</v>
      </c>
      <c r="C487" s="157" t="s">
        <v>2406</v>
      </c>
      <c r="D487" s="157" t="s">
        <v>1618</v>
      </c>
      <c r="E487" s="162">
        <v>178</v>
      </c>
      <c r="F487" s="158">
        <f t="shared" si="53"/>
        <v>2.4809088489001073E-4</v>
      </c>
      <c r="G487" s="158">
        <f t="shared" si="54"/>
        <v>0.94890860917183595</v>
      </c>
    </row>
    <row r="488" spans="1:7" ht="18.75" customHeight="1">
      <c r="A488" s="156">
        <v>459</v>
      </c>
      <c r="B488" s="157" t="s">
        <v>1614</v>
      </c>
      <c r="C488" s="157" t="s">
        <v>1608</v>
      </c>
      <c r="D488" s="157" t="s">
        <v>1607</v>
      </c>
      <c r="E488" s="162">
        <v>178</v>
      </c>
      <c r="F488" s="158">
        <f t="shared" si="53"/>
        <v>2.4809088489001073E-4</v>
      </c>
      <c r="G488" s="158">
        <f t="shared" si="54"/>
        <v>0.94915670005672592</v>
      </c>
    </row>
    <row r="489" spans="1:7" ht="18.75" customHeight="1">
      <c r="A489" s="156">
        <v>475</v>
      </c>
      <c r="B489" s="157" t="s">
        <v>2032</v>
      </c>
      <c r="C489" s="157" t="s">
        <v>1672</v>
      </c>
      <c r="D489" s="157" t="s">
        <v>2409</v>
      </c>
      <c r="E489" s="162">
        <v>177</v>
      </c>
      <c r="F489" s="158">
        <f t="shared" si="53"/>
        <v>2.466971158737747E-4</v>
      </c>
      <c r="G489" s="158">
        <f t="shared" si="54"/>
        <v>0.94940339717259969</v>
      </c>
    </row>
    <row r="490" spans="1:7" ht="18.75" customHeight="1">
      <c r="A490" s="156">
        <v>472</v>
      </c>
      <c r="B490" s="157" t="s">
        <v>2120</v>
      </c>
      <c r="C490" s="157" t="s">
        <v>1882</v>
      </c>
      <c r="D490" s="157" t="s">
        <v>2420</v>
      </c>
      <c r="E490" s="162">
        <v>176</v>
      </c>
      <c r="F490" s="158">
        <f t="shared" si="53"/>
        <v>2.4530334685753867E-4</v>
      </c>
      <c r="G490" s="158">
        <f t="shared" si="54"/>
        <v>0.94964870051945727</v>
      </c>
    </row>
    <row r="491" spans="1:7" ht="18.75" customHeight="1">
      <c r="A491" s="156">
        <v>470</v>
      </c>
      <c r="B491" s="157" t="s">
        <v>2102</v>
      </c>
      <c r="C491" s="157" t="s">
        <v>2423</v>
      </c>
      <c r="D491" s="157" t="s">
        <v>2420</v>
      </c>
      <c r="E491" s="162">
        <v>176</v>
      </c>
      <c r="F491" s="158">
        <f t="shared" si="53"/>
        <v>2.4530334685753867E-4</v>
      </c>
      <c r="G491" s="158">
        <f t="shared" si="54"/>
        <v>0.94989400386631484</v>
      </c>
    </row>
    <row r="492" spans="1:7" ht="18.75" customHeight="1">
      <c r="A492" s="156">
        <v>467</v>
      </c>
      <c r="B492" s="157" t="s">
        <v>1643</v>
      </c>
      <c r="C492" s="157" t="s">
        <v>1625</v>
      </c>
      <c r="D492" s="157" t="s">
        <v>1618</v>
      </c>
      <c r="E492" s="162">
        <v>175</v>
      </c>
      <c r="F492" s="158">
        <f t="shared" si="53"/>
        <v>2.4390957784130266E-4</v>
      </c>
      <c r="G492" s="158">
        <f t="shared" si="54"/>
        <v>0.9501379134441561</v>
      </c>
    </row>
    <row r="493" spans="1:7" ht="18.75" customHeight="1">
      <c r="A493" s="156">
        <v>476</v>
      </c>
      <c r="B493" s="157" t="s">
        <v>1702</v>
      </c>
      <c r="C493" s="157" t="s">
        <v>2408</v>
      </c>
      <c r="D493" s="157" t="s">
        <v>2409</v>
      </c>
      <c r="E493" s="162">
        <v>174</v>
      </c>
      <c r="F493" s="158">
        <f t="shared" si="53"/>
        <v>2.4251580882506666E-4</v>
      </c>
      <c r="G493" s="158">
        <f t="shared" si="54"/>
        <v>0.95038042925298116</v>
      </c>
    </row>
    <row r="494" spans="1:7" ht="18.75" customHeight="1">
      <c r="A494" s="156">
        <v>473</v>
      </c>
      <c r="B494" s="157" t="s">
        <v>2021</v>
      </c>
      <c r="C494" s="157" t="s">
        <v>1678</v>
      </c>
      <c r="D494" s="157" t="s">
        <v>2409</v>
      </c>
      <c r="E494" s="162">
        <v>174</v>
      </c>
      <c r="F494" s="158">
        <f t="shared" si="53"/>
        <v>2.4251580882506666E-4</v>
      </c>
      <c r="G494" s="158">
        <f t="shared" si="54"/>
        <v>0.95062294506180622</v>
      </c>
    </row>
    <row r="495" spans="1:7" ht="18.75" customHeight="1">
      <c r="A495" s="156">
        <v>477</v>
      </c>
      <c r="B495" s="157" t="s">
        <v>1894</v>
      </c>
      <c r="C495" s="157" t="s">
        <v>1888</v>
      </c>
      <c r="D495" s="157" t="s">
        <v>2420</v>
      </c>
      <c r="E495" s="162">
        <v>173</v>
      </c>
      <c r="F495" s="158">
        <f t="shared" si="53"/>
        <v>2.4112203980883063E-4</v>
      </c>
      <c r="G495" s="158">
        <f t="shared" si="54"/>
        <v>0.95086406710161508</v>
      </c>
    </row>
    <row r="496" spans="1:7" ht="18.75" customHeight="1">
      <c r="A496" s="156">
        <v>474</v>
      </c>
      <c r="B496" s="157" t="s">
        <v>2135</v>
      </c>
      <c r="C496" s="157" t="s">
        <v>2411</v>
      </c>
      <c r="D496" s="157" t="s">
        <v>2409</v>
      </c>
      <c r="E496" s="162">
        <v>173</v>
      </c>
      <c r="F496" s="158">
        <f t="shared" si="53"/>
        <v>2.4112203980883063E-4</v>
      </c>
      <c r="G496" s="158">
        <f t="shared" si="54"/>
        <v>0.95110518914142395</v>
      </c>
    </row>
    <row r="497" spans="1:7" ht="18.75" customHeight="1">
      <c r="A497" s="156">
        <v>485</v>
      </c>
      <c r="B497" s="157" t="s">
        <v>1886</v>
      </c>
      <c r="C497" s="157" t="s">
        <v>2422</v>
      </c>
      <c r="D497" s="157" t="s">
        <v>2420</v>
      </c>
      <c r="E497" s="162">
        <v>171</v>
      </c>
      <c r="F497" s="158">
        <f t="shared" si="53"/>
        <v>2.3833450177635862E-4</v>
      </c>
      <c r="G497" s="158">
        <f t="shared" si="54"/>
        <v>0.9513435236432003</v>
      </c>
    </row>
    <row r="498" spans="1:7" ht="18.75" customHeight="1">
      <c r="A498" s="156">
        <v>480</v>
      </c>
      <c r="B498" s="157" t="s">
        <v>1768</v>
      </c>
      <c r="C498" s="157" t="s">
        <v>1736</v>
      </c>
      <c r="D498" s="157" t="s">
        <v>2397</v>
      </c>
      <c r="E498" s="162">
        <v>171</v>
      </c>
      <c r="F498" s="158">
        <f t="shared" si="53"/>
        <v>2.3833450177635862E-4</v>
      </c>
      <c r="G498" s="158">
        <f t="shared" si="54"/>
        <v>0.95158185814497664</v>
      </c>
    </row>
    <row r="499" spans="1:7" ht="18.75" customHeight="1">
      <c r="A499" s="156">
        <v>465</v>
      </c>
      <c r="B499" s="157" t="s">
        <v>1913</v>
      </c>
      <c r="C499" s="157" t="s">
        <v>1882</v>
      </c>
      <c r="D499" s="157" t="s">
        <v>2420</v>
      </c>
      <c r="E499" s="162">
        <v>171</v>
      </c>
      <c r="F499" s="158">
        <f t="shared" si="53"/>
        <v>2.3833450177635862E-4</v>
      </c>
      <c r="G499" s="158">
        <f t="shared" si="54"/>
        <v>0.95182019264675299</v>
      </c>
    </row>
    <row r="500" spans="1:7" ht="18.75" customHeight="1">
      <c r="A500" s="156">
        <v>479</v>
      </c>
      <c r="B500" s="157" t="s">
        <v>1565</v>
      </c>
      <c r="C500" s="157" t="s">
        <v>1554</v>
      </c>
      <c r="D500" s="157" t="s">
        <v>1555</v>
      </c>
      <c r="E500" s="162">
        <v>171</v>
      </c>
      <c r="F500" s="158">
        <f t="shared" si="53"/>
        <v>2.3833450177635862E-4</v>
      </c>
      <c r="G500" s="158">
        <f t="shared" si="54"/>
        <v>0.95205852714852934</v>
      </c>
    </row>
    <row r="501" spans="1:7" ht="18.75" customHeight="1">
      <c r="A501" s="156">
        <v>486</v>
      </c>
      <c r="B501" s="157" t="s">
        <v>1788</v>
      </c>
      <c r="C501" s="157" t="s">
        <v>1736</v>
      </c>
      <c r="D501" s="157" t="s">
        <v>2397</v>
      </c>
      <c r="E501" s="162">
        <v>170</v>
      </c>
      <c r="F501" s="158">
        <f t="shared" si="53"/>
        <v>2.3694073276012259E-4</v>
      </c>
      <c r="G501" s="158">
        <f t="shared" si="54"/>
        <v>0.95229546788128949</v>
      </c>
    </row>
    <row r="502" spans="1:7" ht="18.75" customHeight="1">
      <c r="A502" s="156">
        <v>478</v>
      </c>
      <c r="B502" s="157" t="s">
        <v>1862</v>
      </c>
      <c r="C502" s="157" t="s">
        <v>1844</v>
      </c>
      <c r="D502" s="157" t="s">
        <v>2417</v>
      </c>
      <c r="E502" s="162">
        <v>170</v>
      </c>
      <c r="F502" s="158">
        <f t="shared" si="53"/>
        <v>2.3694073276012259E-4</v>
      </c>
      <c r="G502" s="158">
        <f t="shared" si="54"/>
        <v>0.95253240861404964</v>
      </c>
    </row>
    <row r="503" spans="1:7" ht="18.75" customHeight="1">
      <c r="A503" s="156">
        <v>481</v>
      </c>
      <c r="B503" s="157" t="s">
        <v>1521</v>
      </c>
      <c r="C503" s="157" t="s">
        <v>2396</v>
      </c>
      <c r="D503" s="157" t="s">
        <v>2397</v>
      </c>
      <c r="E503" s="162">
        <v>170</v>
      </c>
      <c r="F503" s="158">
        <f t="shared" si="53"/>
        <v>2.3694073276012259E-4</v>
      </c>
      <c r="G503" s="158">
        <f t="shared" si="54"/>
        <v>0.95276934934680979</v>
      </c>
    </row>
    <row r="504" spans="1:7" ht="18.75" customHeight="1">
      <c r="A504" s="156">
        <v>482</v>
      </c>
      <c r="B504" s="157" t="s">
        <v>2185</v>
      </c>
      <c r="C504" s="157" t="s">
        <v>2399</v>
      </c>
      <c r="D504" s="157" t="s">
        <v>2397</v>
      </c>
      <c r="E504" s="162">
        <v>168</v>
      </c>
      <c r="F504" s="158">
        <f t="shared" si="53"/>
        <v>2.3415319472765055E-4</v>
      </c>
      <c r="G504" s="158">
        <f t="shared" si="54"/>
        <v>0.95300350254153743</v>
      </c>
    </row>
    <row r="505" spans="1:7" ht="18.75" customHeight="1">
      <c r="A505" s="156">
        <v>483</v>
      </c>
      <c r="B505" s="157" t="s">
        <v>2320</v>
      </c>
      <c r="C505" s="157" t="s">
        <v>2424</v>
      </c>
      <c r="D505" s="157" t="s">
        <v>2420</v>
      </c>
      <c r="E505" s="162">
        <v>168</v>
      </c>
      <c r="F505" s="158">
        <f t="shared" si="53"/>
        <v>2.3415319472765055E-4</v>
      </c>
      <c r="G505" s="158">
        <f t="shared" si="54"/>
        <v>0.95323765573626507</v>
      </c>
    </row>
    <row r="506" spans="1:7" ht="18.75" customHeight="1">
      <c r="A506" s="156">
        <v>487</v>
      </c>
      <c r="B506" s="157" t="s">
        <v>2083</v>
      </c>
      <c r="C506" s="157" t="s">
        <v>2402</v>
      </c>
      <c r="D506" s="157" t="s">
        <v>1555</v>
      </c>
      <c r="E506" s="162">
        <v>165</v>
      </c>
      <c r="F506" s="158">
        <f t="shared" si="53"/>
        <v>2.2997188767894252E-4</v>
      </c>
      <c r="G506" s="158">
        <f t="shared" si="54"/>
        <v>0.95346762762394399</v>
      </c>
    </row>
    <row r="507" spans="1:7" ht="18.75" customHeight="1">
      <c r="A507" s="156">
        <v>494</v>
      </c>
      <c r="B507" s="157" t="s">
        <v>2213</v>
      </c>
      <c r="C507" s="157" t="s">
        <v>1621</v>
      </c>
      <c r="D507" s="157" t="s">
        <v>1618</v>
      </c>
      <c r="E507" s="162">
        <v>164</v>
      </c>
      <c r="F507" s="158">
        <f t="shared" si="53"/>
        <v>2.2857811866270651E-4</v>
      </c>
      <c r="G507" s="158">
        <f t="shared" si="54"/>
        <v>0.95369620574260672</v>
      </c>
    </row>
    <row r="508" spans="1:7" ht="18.75" customHeight="1">
      <c r="A508" s="156">
        <v>484</v>
      </c>
      <c r="B508" s="157" t="s">
        <v>2177</v>
      </c>
      <c r="C508" s="157" t="s">
        <v>2410</v>
      </c>
      <c r="D508" s="157" t="s">
        <v>2409</v>
      </c>
      <c r="E508" s="162">
        <v>164</v>
      </c>
      <c r="F508" s="158">
        <f t="shared" si="53"/>
        <v>2.2857811866270651E-4</v>
      </c>
      <c r="G508" s="158">
        <f t="shared" si="54"/>
        <v>0.95392478386126944</v>
      </c>
    </row>
    <row r="509" spans="1:7" ht="18.75" customHeight="1">
      <c r="A509" s="156">
        <v>496</v>
      </c>
      <c r="B509" s="157" t="s">
        <v>2007</v>
      </c>
      <c r="C509" s="157" t="s">
        <v>1467</v>
      </c>
      <c r="D509" s="157" t="s">
        <v>1465</v>
      </c>
      <c r="E509" s="162">
        <v>164</v>
      </c>
      <c r="F509" s="158">
        <f t="shared" si="53"/>
        <v>2.2857811866270651E-4</v>
      </c>
      <c r="G509" s="158">
        <f t="shared" si="54"/>
        <v>0.95415336197993217</v>
      </c>
    </row>
    <row r="510" spans="1:7" ht="18.75" customHeight="1">
      <c r="A510" s="156">
        <v>489</v>
      </c>
      <c r="B510" s="157" t="s">
        <v>2010</v>
      </c>
      <c r="C510" s="157" t="s">
        <v>1888</v>
      </c>
      <c r="D510" s="157" t="s">
        <v>2420</v>
      </c>
      <c r="E510" s="162">
        <v>164</v>
      </c>
      <c r="F510" s="158">
        <f t="shared" si="53"/>
        <v>2.2857811866270651E-4</v>
      </c>
      <c r="G510" s="158">
        <f t="shared" si="54"/>
        <v>0.95438194009859489</v>
      </c>
    </row>
    <row r="511" spans="1:7" ht="18.75" customHeight="1">
      <c r="A511" s="156">
        <v>490</v>
      </c>
      <c r="B511" s="157" t="s">
        <v>1681</v>
      </c>
      <c r="C511" s="157" t="s">
        <v>2408</v>
      </c>
      <c r="D511" s="157" t="s">
        <v>2409</v>
      </c>
      <c r="E511" s="162">
        <v>161</v>
      </c>
      <c r="F511" s="158">
        <f t="shared" si="53"/>
        <v>2.2439681161399845E-4</v>
      </c>
      <c r="G511" s="158">
        <f t="shared" si="54"/>
        <v>0.95460633691020891</v>
      </c>
    </row>
    <row r="512" spans="1:7" ht="18.75" customHeight="1">
      <c r="A512" s="156">
        <v>491</v>
      </c>
      <c r="B512" s="157" t="s">
        <v>1688</v>
      </c>
      <c r="C512" s="157" t="s">
        <v>1678</v>
      </c>
      <c r="D512" s="157" t="s">
        <v>2409</v>
      </c>
      <c r="E512" s="162">
        <v>161</v>
      </c>
      <c r="F512" s="158">
        <f t="shared" si="53"/>
        <v>2.2439681161399845E-4</v>
      </c>
      <c r="G512" s="158">
        <f t="shared" si="54"/>
        <v>0.95483073372182292</v>
      </c>
    </row>
    <row r="513" spans="1:7" ht="18.75" customHeight="1">
      <c r="A513" s="156">
        <v>493</v>
      </c>
      <c r="B513" s="157" t="s">
        <v>1744</v>
      </c>
      <c r="C513" s="157" t="s">
        <v>2414</v>
      </c>
      <c r="D513" s="157" t="s">
        <v>1730</v>
      </c>
      <c r="E513" s="162">
        <v>160</v>
      </c>
      <c r="F513" s="158">
        <f t="shared" si="53"/>
        <v>2.2300304259776244E-4</v>
      </c>
      <c r="G513" s="158">
        <f t="shared" si="54"/>
        <v>0.95505373676442074</v>
      </c>
    </row>
    <row r="514" spans="1:7" ht="18.75" customHeight="1">
      <c r="A514" s="156">
        <v>492</v>
      </c>
      <c r="B514" s="157" t="s">
        <v>1600</v>
      </c>
      <c r="C514" s="157" t="s">
        <v>2391</v>
      </c>
      <c r="D514" s="157" t="s">
        <v>1555</v>
      </c>
      <c r="E514" s="162">
        <v>160</v>
      </c>
      <c r="F514" s="158">
        <f t="shared" si="53"/>
        <v>2.2300304259776244E-4</v>
      </c>
      <c r="G514" s="158">
        <f t="shared" si="54"/>
        <v>0.95527673980701855</v>
      </c>
    </row>
    <row r="515" spans="1:7" ht="18.75" customHeight="1">
      <c r="A515" s="156">
        <v>488</v>
      </c>
      <c r="B515" s="157" t="s">
        <v>2232</v>
      </c>
      <c r="C515" s="157" t="s">
        <v>2418</v>
      </c>
      <c r="D515" s="157" t="s">
        <v>2417</v>
      </c>
      <c r="E515" s="162">
        <v>160</v>
      </c>
      <c r="F515" s="158">
        <f t="shared" si="53"/>
        <v>2.2300304259776244E-4</v>
      </c>
      <c r="G515" s="158">
        <f t="shared" si="54"/>
        <v>0.95549974284961636</v>
      </c>
    </row>
    <row r="516" spans="1:7" ht="18.75" customHeight="1">
      <c r="A516" s="156">
        <v>498</v>
      </c>
      <c r="B516" s="157" t="s">
        <v>1605</v>
      </c>
      <c r="C516" s="157" t="s">
        <v>2391</v>
      </c>
      <c r="D516" s="157" t="s">
        <v>1555</v>
      </c>
      <c r="E516" s="162">
        <v>160</v>
      </c>
      <c r="F516" s="158">
        <f t="shared" si="53"/>
        <v>2.2300304259776244E-4</v>
      </c>
      <c r="G516" s="158">
        <f t="shared" si="54"/>
        <v>0.95572274589221418</v>
      </c>
    </row>
    <row r="517" spans="1:7" ht="18.75" customHeight="1">
      <c r="A517" s="156">
        <v>504</v>
      </c>
      <c r="B517" s="157" t="s">
        <v>1471</v>
      </c>
      <c r="C517" s="157" t="s">
        <v>2393</v>
      </c>
      <c r="D517" s="157" t="s">
        <v>1465</v>
      </c>
      <c r="E517" s="162">
        <v>159</v>
      </c>
      <c r="F517" s="158">
        <f t="shared" si="53"/>
        <v>2.2160927358152644E-4</v>
      </c>
      <c r="G517" s="158">
        <f t="shared" si="54"/>
        <v>0.95594435516579568</v>
      </c>
    </row>
    <row r="518" spans="1:7" ht="18.75" customHeight="1">
      <c r="A518" s="156">
        <v>497</v>
      </c>
      <c r="B518" s="157" t="s">
        <v>1582</v>
      </c>
      <c r="C518" s="157" t="s">
        <v>2402</v>
      </c>
      <c r="D518" s="157" t="s">
        <v>1555</v>
      </c>
      <c r="E518" s="162">
        <v>159</v>
      </c>
      <c r="F518" s="158">
        <f t="shared" si="53"/>
        <v>2.2160927358152644E-4</v>
      </c>
      <c r="G518" s="158">
        <f t="shared" si="54"/>
        <v>0.95616596443937718</v>
      </c>
    </row>
    <row r="519" spans="1:7" ht="18.75" customHeight="1">
      <c r="A519" s="156">
        <v>501</v>
      </c>
      <c r="B519" s="157" t="s">
        <v>2103</v>
      </c>
      <c r="C519" s="157" t="s">
        <v>2425</v>
      </c>
      <c r="D519" s="157" t="s">
        <v>2420</v>
      </c>
      <c r="E519" s="162">
        <v>159</v>
      </c>
      <c r="F519" s="158">
        <f t="shared" si="53"/>
        <v>2.2160927358152644E-4</v>
      </c>
      <c r="G519" s="158">
        <f t="shared" si="54"/>
        <v>0.95638757371295868</v>
      </c>
    </row>
    <row r="520" spans="1:7" ht="18.75" customHeight="1">
      <c r="A520" s="156">
        <v>502</v>
      </c>
      <c r="B520" s="157" t="s">
        <v>1586</v>
      </c>
      <c r="C520" s="157" t="s">
        <v>2402</v>
      </c>
      <c r="D520" s="157" t="s">
        <v>1555</v>
      </c>
      <c r="E520" s="162">
        <v>159</v>
      </c>
      <c r="F520" s="158">
        <f t="shared" si="53"/>
        <v>2.2160927358152644E-4</v>
      </c>
      <c r="G520" s="158">
        <f t="shared" si="54"/>
        <v>0.95660918298654019</v>
      </c>
    </row>
    <row r="521" spans="1:7" ht="18.75" customHeight="1">
      <c r="A521" s="156">
        <v>500</v>
      </c>
      <c r="B521" s="157" t="s">
        <v>1997</v>
      </c>
      <c r="C521" s="157" t="s">
        <v>1888</v>
      </c>
      <c r="D521" s="157" t="s">
        <v>2420</v>
      </c>
      <c r="E521" s="162">
        <v>158</v>
      </c>
      <c r="F521" s="158">
        <f t="shared" si="53"/>
        <v>2.2021550456529041E-4</v>
      </c>
      <c r="G521" s="158">
        <f t="shared" si="54"/>
        <v>0.95682939849110549</v>
      </c>
    </row>
    <row r="522" spans="1:7" ht="18.75" customHeight="1">
      <c r="A522" s="156">
        <v>505</v>
      </c>
      <c r="B522" s="157" t="s">
        <v>1566</v>
      </c>
      <c r="C522" s="157" t="s">
        <v>2400</v>
      </c>
      <c r="D522" s="157" t="s">
        <v>1555</v>
      </c>
      <c r="E522" s="162">
        <v>158</v>
      </c>
      <c r="F522" s="158">
        <f t="shared" si="53"/>
        <v>2.2021550456529041E-4</v>
      </c>
      <c r="G522" s="158">
        <f t="shared" si="54"/>
        <v>0.95704961399567079</v>
      </c>
    </row>
    <row r="523" spans="1:7" ht="18.75" customHeight="1">
      <c r="A523" s="156">
        <v>507</v>
      </c>
      <c r="B523" s="157" t="s">
        <v>2059</v>
      </c>
      <c r="C523" s="157" t="s">
        <v>2408</v>
      </c>
      <c r="D523" s="157" t="s">
        <v>2409</v>
      </c>
      <c r="E523" s="162">
        <v>158</v>
      </c>
      <c r="F523" s="158">
        <f t="shared" si="53"/>
        <v>2.2021550456529041E-4</v>
      </c>
      <c r="G523" s="158">
        <f t="shared" si="54"/>
        <v>0.95726982950023609</v>
      </c>
    </row>
    <row r="524" spans="1:7" ht="18.75" customHeight="1">
      <c r="A524" s="156">
        <v>499</v>
      </c>
      <c r="B524" s="157" t="s">
        <v>1834</v>
      </c>
      <c r="C524" s="157" t="s">
        <v>1750</v>
      </c>
      <c r="D524" s="157" t="s">
        <v>1730</v>
      </c>
      <c r="E524" s="162">
        <v>158</v>
      </c>
      <c r="F524" s="158">
        <f t="shared" si="53"/>
        <v>2.2021550456529041E-4</v>
      </c>
      <c r="G524" s="158">
        <f t="shared" si="54"/>
        <v>0.95749004500480139</v>
      </c>
    </row>
    <row r="525" spans="1:7" ht="18.75" customHeight="1">
      <c r="A525" s="156">
        <v>510</v>
      </c>
      <c r="B525" s="157" t="s">
        <v>1684</v>
      </c>
      <c r="C525" s="157" t="s">
        <v>1672</v>
      </c>
      <c r="D525" s="157" t="s">
        <v>2409</v>
      </c>
      <c r="E525" s="162">
        <v>157</v>
      </c>
      <c r="F525" s="158">
        <f t="shared" si="53"/>
        <v>2.188217355490544E-4</v>
      </c>
      <c r="G525" s="158">
        <f t="shared" si="54"/>
        <v>0.9577088667403505</v>
      </c>
    </row>
    <row r="526" spans="1:7" ht="18.75" customHeight="1">
      <c r="A526" s="156">
        <v>503</v>
      </c>
      <c r="B526" s="157" t="s">
        <v>1658</v>
      </c>
      <c r="C526" s="157" t="s">
        <v>2405</v>
      </c>
      <c r="D526" s="157" t="s">
        <v>1618</v>
      </c>
      <c r="E526" s="162">
        <v>157</v>
      </c>
      <c r="F526" s="158">
        <f t="shared" si="53"/>
        <v>2.188217355490544E-4</v>
      </c>
      <c r="G526" s="158">
        <f t="shared" si="54"/>
        <v>0.9579276884758996</v>
      </c>
    </row>
    <row r="527" spans="1:7" ht="18.75" customHeight="1">
      <c r="A527" s="156">
        <v>521</v>
      </c>
      <c r="B527" s="157" t="s">
        <v>1492</v>
      </c>
      <c r="C527" s="157" t="s">
        <v>2393</v>
      </c>
      <c r="D527" s="157" t="s">
        <v>1465</v>
      </c>
      <c r="E527" s="162">
        <v>156</v>
      </c>
      <c r="F527" s="158">
        <f t="shared" si="53"/>
        <v>2.1742796653281837E-4</v>
      </c>
      <c r="G527" s="158">
        <f t="shared" si="54"/>
        <v>0.95814511644243239</v>
      </c>
    </row>
    <row r="528" spans="1:7" ht="18.75" customHeight="1">
      <c r="A528" s="156">
        <v>509</v>
      </c>
      <c r="B528" s="157" t="s">
        <v>1791</v>
      </c>
      <c r="C528" s="157" t="s">
        <v>1752</v>
      </c>
      <c r="D528" s="157" t="s">
        <v>1730</v>
      </c>
      <c r="E528" s="162">
        <v>156</v>
      </c>
      <c r="F528" s="158">
        <f t="shared" si="53"/>
        <v>2.1742796653281837E-4</v>
      </c>
      <c r="G528" s="158">
        <f t="shared" si="54"/>
        <v>0.95836254440896518</v>
      </c>
    </row>
    <row r="529" spans="1:7" ht="18.75" customHeight="1">
      <c r="A529" s="156">
        <v>506</v>
      </c>
      <c r="B529" s="157" t="s">
        <v>2100</v>
      </c>
      <c r="C529" s="157" t="s">
        <v>2405</v>
      </c>
      <c r="D529" s="157" t="s">
        <v>1618</v>
      </c>
      <c r="E529" s="162">
        <v>156</v>
      </c>
      <c r="F529" s="158">
        <f t="shared" si="53"/>
        <v>2.1742796653281837E-4</v>
      </c>
      <c r="G529" s="158">
        <f t="shared" si="54"/>
        <v>0.95857997237549797</v>
      </c>
    </row>
    <row r="530" spans="1:7" ht="18.75" customHeight="1">
      <c r="A530" s="156">
        <v>495</v>
      </c>
      <c r="B530" s="157" t="s">
        <v>1690</v>
      </c>
      <c r="C530" s="157" t="s">
        <v>1678</v>
      </c>
      <c r="D530" s="157" t="s">
        <v>2409</v>
      </c>
      <c r="E530" s="162">
        <v>155</v>
      </c>
      <c r="F530" s="158">
        <f t="shared" si="53"/>
        <v>2.1603419751658237E-4</v>
      </c>
      <c r="G530" s="158">
        <f t="shared" si="54"/>
        <v>0.95879600657301456</v>
      </c>
    </row>
    <row r="531" spans="1:7" ht="18.75" customHeight="1">
      <c r="A531" s="156">
        <v>522</v>
      </c>
      <c r="B531" s="157" t="s">
        <v>1502</v>
      </c>
      <c r="C531" s="157" t="s">
        <v>1466</v>
      </c>
      <c r="D531" s="157" t="s">
        <v>1465</v>
      </c>
      <c r="E531" s="162">
        <v>155</v>
      </c>
      <c r="F531" s="158">
        <f t="shared" si="53"/>
        <v>2.1603419751658237E-4</v>
      </c>
      <c r="G531" s="158">
        <f t="shared" si="54"/>
        <v>0.95901204077053115</v>
      </c>
    </row>
    <row r="532" spans="1:7" ht="18.75" customHeight="1">
      <c r="A532" s="156">
        <v>515</v>
      </c>
      <c r="B532" s="157" t="s">
        <v>1787</v>
      </c>
      <c r="C532" s="157" t="s">
        <v>2415</v>
      </c>
      <c r="D532" s="157" t="s">
        <v>1730</v>
      </c>
      <c r="E532" s="162">
        <v>154</v>
      </c>
      <c r="F532" s="158">
        <f t="shared" si="53"/>
        <v>2.1464042850034636E-4</v>
      </c>
      <c r="G532" s="158">
        <f t="shared" si="54"/>
        <v>0.95922668119903154</v>
      </c>
    </row>
    <row r="533" spans="1:7" ht="18.75" customHeight="1">
      <c r="A533" s="156">
        <v>508</v>
      </c>
      <c r="B533" s="157" t="s">
        <v>1728</v>
      </c>
      <c r="C533" s="157" t="s">
        <v>1678</v>
      </c>
      <c r="D533" s="157" t="s">
        <v>2409</v>
      </c>
      <c r="E533" s="162">
        <v>154</v>
      </c>
      <c r="F533" s="158">
        <f t="shared" ref="F533:F596" si="55">E533/$E$874</f>
        <v>2.1464042850034636E-4</v>
      </c>
      <c r="G533" s="158">
        <f t="shared" si="54"/>
        <v>0.95944132162753193</v>
      </c>
    </row>
    <row r="534" spans="1:7" ht="18.75" customHeight="1">
      <c r="A534" s="156">
        <v>513</v>
      </c>
      <c r="B534" s="157" t="s">
        <v>1962</v>
      </c>
      <c r="C534" s="157" t="s">
        <v>1888</v>
      </c>
      <c r="D534" s="157" t="s">
        <v>2420</v>
      </c>
      <c r="E534" s="162">
        <v>153</v>
      </c>
      <c r="F534" s="158">
        <f t="shared" si="55"/>
        <v>2.1324665948411033E-4</v>
      </c>
      <c r="G534" s="158">
        <f t="shared" ref="G534:G558" si="56">G533+F534</f>
        <v>0.95965456828701601</v>
      </c>
    </row>
    <row r="535" spans="1:7" ht="18.75" customHeight="1">
      <c r="A535" s="156">
        <v>523</v>
      </c>
      <c r="B535" s="157" t="s">
        <v>2095</v>
      </c>
      <c r="C535" s="157" t="s">
        <v>2413</v>
      </c>
      <c r="D535" s="157" t="s">
        <v>1730</v>
      </c>
      <c r="E535" s="162">
        <v>152</v>
      </c>
      <c r="F535" s="158">
        <f t="shared" si="55"/>
        <v>2.1185289046787433E-4</v>
      </c>
      <c r="G535" s="158">
        <f t="shared" si="56"/>
        <v>0.95986642117748389</v>
      </c>
    </row>
    <row r="536" spans="1:7" ht="18.75" customHeight="1">
      <c r="A536" s="156">
        <v>512</v>
      </c>
      <c r="B536" s="157" t="s">
        <v>1949</v>
      </c>
      <c r="C536" s="157" t="s">
        <v>1885</v>
      </c>
      <c r="D536" s="157" t="s">
        <v>2420</v>
      </c>
      <c r="E536" s="162">
        <v>152</v>
      </c>
      <c r="F536" s="158">
        <f t="shared" si="55"/>
        <v>2.1185289046787433E-4</v>
      </c>
      <c r="G536" s="158">
        <f t="shared" si="56"/>
        <v>0.96007827406795176</v>
      </c>
    </row>
    <row r="537" spans="1:7" ht="18.75" customHeight="1">
      <c r="A537" s="156">
        <v>519</v>
      </c>
      <c r="B537" s="157" t="s">
        <v>1591</v>
      </c>
      <c r="C537" s="157" t="s">
        <v>1588</v>
      </c>
      <c r="D537" s="157" t="s">
        <v>1555</v>
      </c>
      <c r="E537" s="162">
        <v>152</v>
      </c>
      <c r="F537" s="158">
        <f t="shared" si="55"/>
        <v>2.1185289046787433E-4</v>
      </c>
      <c r="G537" s="158">
        <f t="shared" si="56"/>
        <v>0.96029012695841964</v>
      </c>
    </row>
    <row r="538" spans="1:7" ht="18.75" customHeight="1">
      <c r="A538" s="156">
        <v>527</v>
      </c>
      <c r="B538" s="157" t="s">
        <v>1477</v>
      </c>
      <c r="C538" s="157" t="s">
        <v>2398</v>
      </c>
      <c r="D538" s="157" t="s">
        <v>2397</v>
      </c>
      <c r="E538" s="162">
        <v>151</v>
      </c>
      <c r="F538" s="158">
        <f t="shared" si="55"/>
        <v>2.104591214516383E-4</v>
      </c>
      <c r="G538" s="158">
        <f t="shared" si="56"/>
        <v>0.96050058607987132</v>
      </c>
    </row>
    <row r="539" spans="1:7" ht="18.75" customHeight="1">
      <c r="A539" s="156">
        <v>517</v>
      </c>
      <c r="B539" s="157" t="s">
        <v>2230</v>
      </c>
      <c r="C539" s="157" t="s">
        <v>2400</v>
      </c>
      <c r="D539" s="157" t="s">
        <v>1555</v>
      </c>
      <c r="E539" s="162">
        <v>151</v>
      </c>
      <c r="F539" s="158">
        <f t="shared" si="55"/>
        <v>2.104591214516383E-4</v>
      </c>
      <c r="G539" s="158">
        <f t="shared" si="56"/>
        <v>0.960711045201323</v>
      </c>
    </row>
    <row r="540" spans="1:7" ht="18.75" customHeight="1">
      <c r="A540" s="156">
        <v>511</v>
      </c>
      <c r="B540" s="157" t="s">
        <v>2004</v>
      </c>
      <c r="C540" s="157" t="s">
        <v>1888</v>
      </c>
      <c r="D540" s="157" t="s">
        <v>2420</v>
      </c>
      <c r="E540" s="162">
        <v>151</v>
      </c>
      <c r="F540" s="158">
        <f t="shared" si="55"/>
        <v>2.104591214516383E-4</v>
      </c>
      <c r="G540" s="158">
        <f t="shared" si="56"/>
        <v>0.96092150432277468</v>
      </c>
    </row>
    <row r="541" spans="1:7" ht="18.75" customHeight="1">
      <c r="A541" s="156">
        <v>516</v>
      </c>
      <c r="B541" s="157" t="s">
        <v>1530</v>
      </c>
      <c r="C541" s="157" t="s">
        <v>1608</v>
      </c>
      <c r="D541" s="157" t="s">
        <v>1607</v>
      </c>
      <c r="E541" s="162">
        <v>151</v>
      </c>
      <c r="F541" s="158">
        <f t="shared" si="55"/>
        <v>2.104591214516383E-4</v>
      </c>
      <c r="G541" s="158">
        <f t="shared" si="56"/>
        <v>0.96113196344422636</v>
      </c>
    </row>
    <row r="542" spans="1:7" ht="18.75" customHeight="1">
      <c r="A542" s="156">
        <v>514</v>
      </c>
      <c r="B542" s="157" t="s">
        <v>2313</v>
      </c>
      <c r="C542" s="157" t="s">
        <v>2424</v>
      </c>
      <c r="D542" s="157" t="s">
        <v>2420</v>
      </c>
      <c r="E542" s="162">
        <v>151</v>
      </c>
      <c r="F542" s="158">
        <f t="shared" si="55"/>
        <v>2.104591214516383E-4</v>
      </c>
      <c r="G542" s="158">
        <f t="shared" si="56"/>
        <v>0.96134242256567803</v>
      </c>
    </row>
    <row r="543" spans="1:7" ht="18.75" customHeight="1">
      <c r="A543" s="156">
        <v>532</v>
      </c>
      <c r="B543" s="157" t="s">
        <v>1928</v>
      </c>
      <c r="C543" s="157" t="s">
        <v>2424</v>
      </c>
      <c r="D543" s="157" t="s">
        <v>2420</v>
      </c>
      <c r="E543" s="162">
        <v>150</v>
      </c>
      <c r="F543" s="158">
        <f t="shared" si="55"/>
        <v>2.0906535243540229E-4</v>
      </c>
      <c r="G543" s="158">
        <f t="shared" si="56"/>
        <v>0.9615514879181134</v>
      </c>
    </row>
    <row r="544" spans="1:7" ht="18.75" customHeight="1">
      <c r="A544" s="156">
        <v>525</v>
      </c>
      <c r="B544" s="157" t="s">
        <v>1863</v>
      </c>
      <c r="C544" s="157" t="s">
        <v>1840</v>
      </c>
      <c r="D544" s="157" t="s">
        <v>2417</v>
      </c>
      <c r="E544" s="162">
        <v>150</v>
      </c>
      <c r="F544" s="158">
        <f t="shared" si="55"/>
        <v>2.0906535243540229E-4</v>
      </c>
      <c r="G544" s="158">
        <f t="shared" si="56"/>
        <v>0.96176055327054877</v>
      </c>
    </row>
    <row r="545" spans="1:7" ht="18.75" customHeight="1">
      <c r="A545" s="156">
        <v>528</v>
      </c>
      <c r="B545" s="157" t="s">
        <v>1612</v>
      </c>
      <c r="C545" s="157" t="s">
        <v>2404</v>
      </c>
      <c r="D545" s="157" t="s">
        <v>1607</v>
      </c>
      <c r="E545" s="162">
        <v>149</v>
      </c>
      <c r="F545" s="158">
        <f t="shared" si="55"/>
        <v>2.0767158341916629E-4</v>
      </c>
      <c r="G545" s="158">
        <f t="shared" si="56"/>
        <v>0.96196822485396793</v>
      </c>
    </row>
    <row r="546" spans="1:7" ht="18.75" customHeight="1">
      <c r="A546" s="156">
        <v>526</v>
      </c>
      <c r="B546" s="157" t="s">
        <v>2151</v>
      </c>
      <c r="C546" s="157" t="s">
        <v>2410</v>
      </c>
      <c r="D546" s="157" t="s">
        <v>2409</v>
      </c>
      <c r="E546" s="162">
        <v>149</v>
      </c>
      <c r="F546" s="158">
        <f t="shared" si="55"/>
        <v>2.0767158341916629E-4</v>
      </c>
      <c r="G546" s="158">
        <f t="shared" si="56"/>
        <v>0.9621758964373871</v>
      </c>
    </row>
    <row r="547" spans="1:7" ht="18.75" customHeight="1">
      <c r="A547" s="156">
        <v>520</v>
      </c>
      <c r="B547" s="157" t="s">
        <v>1476</v>
      </c>
      <c r="C547" s="157" t="s">
        <v>1674</v>
      </c>
      <c r="D547" s="157" t="s">
        <v>2409</v>
      </c>
      <c r="E547" s="162">
        <v>148</v>
      </c>
      <c r="F547" s="158">
        <f t="shared" si="55"/>
        <v>2.0627781440293026E-4</v>
      </c>
      <c r="G547" s="158">
        <f t="shared" si="56"/>
        <v>0.96238217425179007</v>
      </c>
    </row>
    <row r="548" spans="1:7" ht="18.75" customHeight="1">
      <c r="A548" s="156">
        <v>524</v>
      </c>
      <c r="B548" s="157" t="s">
        <v>1803</v>
      </c>
      <c r="C548" s="157" t="s">
        <v>2413</v>
      </c>
      <c r="D548" s="157" t="s">
        <v>1730</v>
      </c>
      <c r="E548" s="162">
        <v>148</v>
      </c>
      <c r="F548" s="158">
        <f t="shared" si="55"/>
        <v>2.0627781440293026E-4</v>
      </c>
      <c r="G548" s="158">
        <f t="shared" si="56"/>
        <v>0.96258845206619303</v>
      </c>
    </row>
    <row r="549" spans="1:7" ht="18.75" customHeight="1">
      <c r="A549" s="156">
        <v>531</v>
      </c>
      <c r="B549" s="157" t="s">
        <v>2119</v>
      </c>
      <c r="C549" s="157" t="s">
        <v>2422</v>
      </c>
      <c r="D549" s="157" t="s">
        <v>2420</v>
      </c>
      <c r="E549" s="162">
        <v>147</v>
      </c>
      <c r="F549" s="158">
        <f t="shared" si="55"/>
        <v>2.0488404538669425E-4</v>
      </c>
      <c r="G549" s="158">
        <f t="shared" si="56"/>
        <v>0.96279333611157969</v>
      </c>
    </row>
    <row r="550" spans="1:7" ht="18.75" customHeight="1">
      <c r="A550" s="156">
        <v>518</v>
      </c>
      <c r="B550" s="157" t="s">
        <v>1520</v>
      </c>
      <c r="C550" s="157" t="s">
        <v>2393</v>
      </c>
      <c r="D550" s="157" t="s">
        <v>1465</v>
      </c>
      <c r="E550" s="162">
        <v>147</v>
      </c>
      <c r="F550" s="158">
        <f t="shared" si="55"/>
        <v>2.0488404538669425E-4</v>
      </c>
      <c r="G550" s="158">
        <f t="shared" si="56"/>
        <v>0.96299822015696634</v>
      </c>
    </row>
    <row r="551" spans="1:7" ht="18.75" customHeight="1">
      <c r="A551" s="156">
        <v>529</v>
      </c>
      <c r="B551" s="157" t="s">
        <v>1714</v>
      </c>
      <c r="C551" s="157" t="s">
        <v>2411</v>
      </c>
      <c r="D551" s="157" t="s">
        <v>2409</v>
      </c>
      <c r="E551" s="162">
        <v>147</v>
      </c>
      <c r="F551" s="158">
        <f t="shared" si="55"/>
        <v>2.0488404538669425E-4</v>
      </c>
      <c r="G551" s="158">
        <f t="shared" si="56"/>
        <v>0.963203104202353</v>
      </c>
    </row>
    <row r="552" spans="1:7" ht="18.75" customHeight="1">
      <c r="A552" s="156">
        <v>530</v>
      </c>
      <c r="B552" s="157" t="s">
        <v>2047</v>
      </c>
      <c r="C552" s="157" t="s">
        <v>1678</v>
      </c>
      <c r="D552" s="157" t="s">
        <v>2409</v>
      </c>
      <c r="E552" s="162">
        <v>146</v>
      </c>
      <c r="F552" s="158">
        <f t="shared" si="55"/>
        <v>2.0349027637045822E-4</v>
      </c>
      <c r="G552" s="158">
        <f t="shared" si="56"/>
        <v>0.96340659447872345</v>
      </c>
    </row>
    <row r="553" spans="1:7" ht="18.75" customHeight="1">
      <c r="A553" s="156">
        <v>535</v>
      </c>
      <c r="B553" s="157" t="s">
        <v>1899</v>
      </c>
      <c r="C553" s="157" t="s">
        <v>1885</v>
      </c>
      <c r="D553" s="157" t="s">
        <v>2420</v>
      </c>
      <c r="E553" s="162">
        <v>145</v>
      </c>
      <c r="F553" s="158">
        <f t="shared" si="55"/>
        <v>2.0209650735422222E-4</v>
      </c>
      <c r="G553" s="158">
        <f t="shared" si="56"/>
        <v>0.96360869098607771</v>
      </c>
    </row>
    <row r="554" spans="1:7" ht="18.75" customHeight="1">
      <c r="A554" s="156">
        <v>533</v>
      </c>
      <c r="B554" s="157" t="s">
        <v>1806</v>
      </c>
      <c r="C554" s="157" t="s">
        <v>2413</v>
      </c>
      <c r="D554" s="157" t="s">
        <v>1730</v>
      </c>
      <c r="E554" s="162">
        <v>145</v>
      </c>
      <c r="F554" s="158">
        <f t="shared" si="55"/>
        <v>2.0209650735422222E-4</v>
      </c>
      <c r="G554" s="158">
        <f t="shared" si="56"/>
        <v>0.96381078749343196</v>
      </c>
    </row>
    <row r="555" spans="1:7" ht="18.75" customHeight="1">
      <c r="A555" s="156">
        <v>537</v>
      </c>
      <c r="B555" s="157" t="s">
        <v>1581</v>
      </c>
      <c r="C555" s="157" t="s">
        <v>2400</v>
      </c>
      <c r="D555" s="157" t="s">
        <v>1555</v>
      </c>
      <c r="E555" s="162">
        <v>142</v>
      </c>
      <c r="F555" s="158">
        <f t="shared" si="55"/>
        <v>1.9791520030551418E-4</v>
      </c>
      <c r="G555" s="158">
        <f t="shared" si="56"/>
        <v>0.96400870269373751</v>
      </c>
    </row>
    <row r="556" spans="1:7" ht="18.75" customHeight="1">
      <c r="A556" s="156">
        <v>541</v>
      </c>
      <c r="B556" s="157" t="s">
        <v>1782</v>
      </c>
      <c r="C556" s="157" t="s">
        <v>1735</v>
      </c>
      <c r="D556" s="157" t="s">
        <v>1730</v>
      </c>
      <c r="E556" s="162">
        <v>141</v>
      </c>
      <c r="F556" s="158">
        <f t="shared" si="55"/>
        <v>1.9652143128927815E-4</v>
      </c>
      <c r="G556" s="158">
        <f t="shared" si="56"/>
        <v>0.96420522412502674</v>
      </c>
    </row>
    <row r="557" spans="1:7" ht="18.75" customHeight="1">
      <c r="A557" s="156">
        <v>536</v>
      </c>
      <c r="B557" s="157" t="s">
        <v>1567</v>
      </c>
      <c r="C557" s="157" t="s">
        <v>2400</v>
      </c>
      <c r="D557" s="157" t="s">
        <v>1555</v>
      </c>
      <c r="E557" s="162">
        <v>140</v>
      </c>
      <c r="F557" s="158">
        <f t="shared" si="55"/>
        <v>1.9512766227304214E-4</v>
      </c>
      <c r="G557" s="158">
        <f t="shared" si="56"/>
        <v>0.96440035178729977</v>
      </c>
    </row>
    <row r="558" spans="1:7" ht="18.75" customHeight="1">
      <c r="A558" s="156">
        <v>534</v>
      </c>
      <c r="B558" s="157" t="s">
        <v>1590</v>
      </c>
      <c r="C558" s="157" t="s">
        <v>1588</v>
      </c>
      <c r="D558" s="157" t="s">
        <v>1555</v>
      </c>
      <c r="E558" s="162">
        <v>140</v>
      </c>
      <c r="F558" s="158">
        <f t="shared" si="55"/>
        <v>1.9512766227304214E-4</v>
      </c>
      <c r="G558" s="158">
        <f t="shared" si="56"/>
        <v>0.9645954794495728</v>
      </c>
    </row>
    <row r="559" spans="1:7" ht="18.75" customHeight="1">
      <c r="A559" s="156">
        <v>538</v>
      </c>
      <c r="B559" s="157" t="s">
        <v>1837</v>
      </c>
      <c r="C559" s="157" t="s">
        <v>2419</v>
      </c>
      <c r="D559" s="157" t="s">
        <v>2417</v>
      </c>
      <c r="E559" s="162">
        <v>139</v>
      </c>
      <c r="F559" s="158">
        <f t="shared" si="55"/>
        <v>1.9373389325680611E-4</v>
      </c>
      <c r="G559" s="158">
        <f t="shared" ref="G559:G622" si="57">G558+F559</f>
        <v>0.96478921334282963</v>
      </c>
    </row>
    <row r="560" spans="1:7" ht="18.75" customHeight="1">
      <c r="A560" s="156">
        <v>539</v>
      </c>
      <c r="B560" s="157" t="s">
        <v>2288</v>
      </c>
      <c r="C560" s="157" t="s">
        <v>1621</v>
      </c>
      <c r="D560" s="157" t="s">
        <v>1618</v>
      </c>
      <c r="E560" s="162">
        <v>139</v>
      </c>
      <c r="F560" s="158">
        <f t="shared" si="55"/>
        <v>1.9373389325680611E-4</v>
      </c>
      <c r="G560" s="158">
        <f t="shared" si="57"/>
        <v>0.96498294723608646</v>
      </c>
    </row>
    <row r="561" spans="1:7" ht="18.75" customHeight="1">
      <c r="A561" s="156">
        <v>540</v>
      </c>
      <c r="B561" s="157" t="s">
        <v>1493</v>
      </c>
      <c r="C561" s="157" t="s">
        <v>2393</v>
      </c>
      <c r="D561" s="157" t="s">
        <v>1465</v>
      </c>
      <c r="E561" s="162">
        <v>138</v>
      </c>
      <c r="F561" s="158">
        <f t="shared" si="55"/>
        <v>1.9234012424057011E-4</v>
      </c>
      <c r="G561" s="158">
        <f t="shared" si="57"/>
        <v>0.96517528736032698</v>
      </c>
    </row>
    <row r="562" spans="1:7" ht="18.75" customHeight="1">
      <c r="A562" s="156">
        <v>549</v>
      </c>
      <c r="B562" s="157" t="s">
        <v>2073</v>
      </c>
      <c r="C562" s="157" t="s">
        <v>2396</v>
      </c>
      <c r="D562" s="157" t="s">
        <v>2397</v>
      </c>
      <c r="E562" s="162">
        <v>138</v>
      </c>
      <c r="F562" s="158">
        <f t="shared" si="55"/>
        <v>1.9234012424057011E-4</v>
      </c>
      <c r="G562" s="158">
        <f t="shared" si="57"/>
        <v>0.9653676274845675</v>
      </c>
    </row>
    <row r="563" spans="1:7" ht="18.75" customHeight="1">
      <c r="A563" s="156">
        <v>543</v>
      </c>
      <c r="B563" s="157" t="s">
        <v>2234</v>
      </c>
      <c r="C563" s="157" t="s">
        <v>2412</v>
      </c>
      <c r="D563" s="157" t="s">
        <v>1730</v>
      </c>
      <c r="E563" s="162">
        <v>137</v>
      </c>
      <c r="F563" s="158">
        <f t="shared" si="55"/>
        <v>1.909463552243341E-4</v>
      </c>
      <c r="G563" s="158">
        <f t="shared" si="57"/>
        <v>0.96555857383979182</v>
      </c>
    </row>
    <row r="564" spans="1:7" ht="18.75" customHeight="1">
      <c r="A564" s="156">
        <v>542</v>
      </c>
      <c r="B564" s="157" t="s">
        <v>1987</v>
      </c>
      <c r="C564" s="157" t="s">
        <v>2424</v>
      </c>
      <c r="D564" s="157" t="s">
        <v>2420</v>
      </c>
      <c r="E564" s="162">
        <v>136</v>
      </c>
      <c r="F564" s="158">
        <f t="shared" si="55"/>
        <v>1.8955258620809807E-4</v>
      </c>
      <c r="G564" s="158">
        <f t="shared" si="57"/>
        <v>0.96574812642599994</v>
      </c>
    </row>
    <row r="565" spans="1:7" ht="18.75" customHeight="1">
      <c r="A565" s="156">
        <v>544</v>
      </c>
      <c r="B565" s="157" t="s">
        <v>2252</v>
      </c>
      <c r="C565" s="157" t="s">
        <v>2411</v>
      </c>
      <c r="D565" s="157" t="s">
        <v>2409</v>
      </c>
      <c r="E565" s="162">
        <v>136</v>
      </c>
      <c r="F565" s="158">
        <f t="shared" si="55"/>
        <v>1.8955258620809807E-4</v>
      </c>
      <c r="G565" s="158">
        <f t="shared" si="57"/>
        <v>0.96593767901220806</v>
      </c>
    </row>
    <row r="566" spans="1:7" ht="18.75" customHeight="1">
      <c r="A566" s="156">
        <v>545</v>
      </c>
      <c r="B566" s="157" t="s">
        <v>2179</v>
      </c>
      <c r="C566" s="157" t="s">
        <v>1588</v>
      </c>
      <c r="D566" s="157" t="s">
        <v>1555</v>
      </c>
      <c r="E566" s="162">
        <v>136</v>
      </c>
      <c r="F566" s="158">
        <f t="shared" si="55"/>
        <v>1.8955258620809807E-4</v>
      </c>
      <c r="G566" s="158">
        <f t="shared" si="57"/>
        <v>0.96612723159841618</v>
      </c>
    </row>
    <row r="567" spans="1:7" ht="18.75" customHeight="1">
      <c r="A567" s="156">
        <v>550</v>
      </c>
      <c r="B567" s="157" t="s">
        <v>1779</v>
      </c>
      <c r="C567" s="157" t="s">
        <v>1731</v>
      </c>
      <c r="D567" s="157" t="s">
        <v>2397</v>
      </c>
      <c r="E567" s="162">
        <v>135</v>
      </c>
      <c r="F567" s="158">
        <f t="shared" si="55"/>
        <v>1.8815881719186207E-4</v>
      </c>
      <c r="G567" s="158">
        <f t="shared" si="57"/>
        <v>0.96631539041560799</v>
      </c>
    </row>
    <row r="568" spans="1:7" ht="18.75" customHeight="1">
      <c r="A568" s="156">
        <v>554</v>
      </c>
      <c r="B568" s="157" t="s">
        <v>2280</v>
      </c>
      <c r="C568" s="157" t="s">
        <v>2411</v>
      </c>
      <c r="D568" s="157" t="s">
        <v>2409</v>
      </c>
      <c r="E568" s="162">
        <v>134</v>
      </c>
      <c r="F568" s="158">
        <f t="shared" si="55"/>
        <v>1.8676504817562604E-4</v>
      </c>
      <c r="G568" s="158">
        <f t="shared" si="57"/>
        <v>0.9665021554637836</v>
      </c>
    </row>
    <row r="569" spans="1:7" ht="18.75" customHeight="1">
      <c r="A569" s="156">
        <v>548</v>
      </c>
      <c r="B569" s="157" t="s">
        <v>1661</v>
      </c>
      <c r="C569" s="157" t="s">
        <v>2404</v>
      </c>
      <c r="D569" s="157" t="s">
        <v>1607</v>
      </c>
      <c r="E569" s="162">
        <v>134</v>
      </c>
      <c r="F569" s="158">
        <f t="shared" si="55"/>
        <v>1.8676504817562604E-4</v>
      </c>
      <c r="G569" s="158">
        <f t="shared" si="57"/>
        <v>0.9666889205119592</v>
      </c>
    </row>
    <row r="570" spans="1:7" ht="18.75" customHeight="1">
      <c r="A570" s="156">
        <v>553</v>
      </c>
      <c r="B570" s="157" t="s">
        <v>2045</v>
      </c>
      <c r="C570" s="157" t="s">
        <v>1752</v>
      </c>
      <c r="D570" s="157" t="s">
        <v>1730</v>
      </c>
      <c r="E570" s="162">
        <v>134</v>
      </c>
      <c r="F570" s="158">
        <f t="shared" si="55"/>
        <v>1.8676504817562604E-4</v>
      </c>
      <c r="G570" s="158">
        <f t="shared" si="57"/>
        <v>0.96687568556013481</v>
      </c>
    </row>
    <row r="571" spans="1:7" ht="18.75" customHeight="1">
      <c r="A571" s="156">
        <v>546</v>
      </c>
      <c r="B571" s="157" t="s">
        <v>1644</v>
      </c>
      <c r="C571" s="157" t="s">
        <v>1621</v>
      </c>
      <c r="D571" s="157" t="s">
        <v>1618</v>
      </c>
      <c r="E571" s="162">
        <v>133</v>
      </c>
      <c r="F571" s="158">
        <f t="shared" si="55"/>
        <v>1.8537127915939003E-4</v>
      </c>
      <c r="G571" s="158">
        <f t="shared" si="57"/>
        <v>0.96706105683929422</v>
      </c>
    </row>
    <row r="572" spans="1:7" ht="18.75" customHeight="1">
      <c r="A572" s="156">
        <v>547</v>
      </c>
      <c r="B572" s="157" t="s">
        <v>2014</v>
      </c>
      <c r="C572" s="157" t="s">
        <v>1678</v>
      </c>
      <c r="D572" s="157" t="s">
        <v>2409</v>
      </c>
      <c r="E572" s="162">
        <v>133</v>
      </c>
      <c r="F572" s="158">
        <f t="shared" si="55"/>
        <v>1.8537127915939003E-4</v>
      </c>
      <c r="G572" s="158">
        <f t="shared" si="57"/>
        <v>0.96724642811845363</v>
      </c>
    </row>
    <row r="573" spans="1:7" ht="18.75" customHeight="1">
      <c r="A573" s="156">
        <v>552</v>
      </c>
      <c r="B573" s="157" t="s">
        <v>2143</v>
      </c>
      <c r="C573" s="157" t="s">
        <v>1752</v>
      </c>
      <c r="D573" s="157" t="s">
        <v>1730</v>
      </c>
      <c r="E573" s="162">
        <v>133</v>
      </c>
      <c r="F573" s="158">
        <f t="shared" si="55"/>
        <v>1.8537127915939003E-4</v>
      </c>
      <c r="G573" s="158">
        <f t="shared" si="57"/>
        <v>0.96743179939761303</v>
      </c>
    </row>
    <row r="574" spans="1:7" ht="18.75" customHeight="1">
      <c r="A574" s="156">
        <v>559</v>
      </c>
      <c r="B574" s="157" t="s">
        <v>2149</v>
      </c>
      <c r="C574" s="157" t="s">
        <v>2415</v>
      </c>
      <c r="D574" s="157" t="s">
        <v>1730</v>
      </c>
      <c r="E574" s="162">
        <v>131</v>
      </c>
      <c r="F574" s="158">
        <f t="shared" si="55"/>
        <v>1.82583741126918E-4</v>
      </c>
      <c r="G574" s="158">
        <f t="shared" si="57"/>
        <v>0.96761438313873993</v>
      </c>
    </row>
    <row r="575" spans="1:7" ht="18.75" customHeight="1">
      <c r="A575" s="156">
        <v>555</v>
      </c>
      <c r="B575" s="157" t="s">
        <v>1983</v>
      </c>
      <c r="C575" s="157" t="s">
        <v>2402</v>
      </c>
      <c r="D575" s="157" t="s">
        <v>1555</v>
      </c>
      <c r="E575" s="162">
        <v>130</v>
      </c>
      <c r="F575" s="158">
        <f t="shared" si="55"/>
        <v>1.8118997211068199E-4</v>
      </c>
      <c r="G575" s="158">
        <f t="shared" si="57"/>
        <v>0.96779557311085063</v>
      </c>
    </row>
    <row r="576" spans="1:7" ht="18.75" customHeight="1">
      <c r="A576" s="156">
        <v>557</v>
      </c>
      <c r="B576" s="157" t="s">
        <v>1692</v>
      </c>
      <c r="C576" s="157" t="s">
        <v>1674</v>
      </c>
      <c r="D576" s="157" t="s">
        <v>2409</v>
      </c>
      <c r="E576" s="162">
        <v>130</v>
      </c>
      <c r="F576" s="158">
        <f t="shared" si="55"/>
        <v>1.8118997211068199E-4</v>
      </c>
      <c r="G576" s="158">
        <f t="shared" si="57"/>
        <v>0.96797676308296132</v>
      </c>
    </row>
    <row r="577" spans="1:7" ht="18.75" customHeight="1">
      <c r="A577" s="156">
        <v>564</v>
      </c>
      <c r="B577" s="157" t="s">
        <v>2029</v>
      </c>
      <c r="C577" s="157" t="s">
        <v>2423</v>
      </c>
      <c r="D577" s="157" t="s">
        <v>2420</v>
      </c>
      <c r="E577" s="162">
        <v>129</v>
      </c>
      <c r="F577" s="158">
        <f t="shared" si="55"/>
        <v>1.7979620309444596E-4</v>
      </c>
      <c r="G577" s="158">
        <f t="shared" si="57"/>
        <v>0.96815655928605582</v>
      </c>
    </row>
    <row r="578" spans="1:7" ht="18.75" customHeight="1">
      <c r="A578" s="156">
        <v>562</v>
      </c>
      <c r="B578" s="157" t="s">
        <v>1589</v>
      </c>
      <c r="C578" s="157" t="s">
        <v>1588</v>
      </c>
      <c r="D578" s="157" t="s">
        <v>1555</v>
      </c>
      <c r="E578" s="162">
        <v>129</v>
      </c>
      <c r="F578" s="158">
        <f t="shared" si="55"/>
        <v>1.7979620309444596E-4</v>
      </c>
      <c r="G578" s="158">
        <f t="shared" si="57"/>
        <v>0.96833635548915031</v>
      </c>
    </row>
    <row r="579" spans="1:7" ht="18.75" customHeight="1">
      <c r="A579" s="156">
        <v>551</v>
      </c>
      <c r="B579" s="157" t="s">
        <v>1598</v>
      </c>
      <c r="C579" s="157" t="s">
        <v>1594</v>
      </c>
      <c r="D579" s="157" t="s">
        <v>1555</v>
      </c>
      <c r="E579" s="162">
        <v>129</v>
      </c>
      <c r="F579" s="158">
        <f t="shared" si="55"/>
        <v>1.7979620309444596E-4</v>
      </c>
      <c r="G579" s="158">
        <f t="shared" si="57"/>
        <v>0.96851615169224481</v>
      </c>
    </row>
    <row r="580" spans="1:7" ht="18.75" customHeight="1">
      <c r="A580" s="156">
        <v>560</v>
      </c>
      <c r="B580" s="157" t="s">
        <v>2069</v>
      </c>
      <c r="C580" s="157" t="s">
        <v>2415</v>
      </c>
      <c r="D580" s="157" t="s">
        <v>1730</v>
      </c>
      <c r="E580" s="162">
        <v>129</v>
      </c>
      <c r="F580" s="158">
        <f t="shared" si="55"/>
        <v>1.7979620309444596E-4</v>
      </c>
      <c r="G580" s="158">
        <f t="shared" si="57"/>
        <v>0.9686959478953393</v>
      </c>
    </row>
    <row r="581" spans="1:7" ht="18.75" customHeight="1">
      <c r="A581" s="156">
        <v>558</v>
      </c>
      <c r="B581" s="157" t="s">
        <v>2072</v>
      </c>
      <c r="C581" s="157" t="s">
        <v>2401</v>
      </c>
      <c r="D581" s="157" t="s">
        <v>2409</v>
      </c>
      <c r="E581" s="162">
        <v>129</v>
      </c>
      <c r="F581" s="158">
        <f t="shared" si="55"/>
        <v>1.7979620309444596E-4</v>
      </c>
      <c r="G581" s="158">
        <f t="shared" si="57"/>
        <v>0.9688757440984338</v>
      </c>
    </row>
    <row r="582" spans="1:7" ht="18.75" customHeight="1">
      <c r="A582" s="156">
        <v>556</v>
      </c>
      <c r="B582" s="157" t="s">
        <v>1628</v>
      </c>
      <c r="C582" s="157" t="s">
        <v>2406</v>
      </c>
      <c r="D582" s="157" t="s">
        <v>1618</v>
      </c>
      <c r="E582" s="162">
        <v>128</v>
      </c>
      <c r="F582" s="158">
        <f t="shared" si="55"/>
        <v>1.7840243407820996E-4</v>
      </c>
      <c r="G582" s="158">
        <f t="shared" si="57"/>
        <v>0.96905414653251198</v>
      </c>
    </row>
    <row r="583" spans="1:7" ht="18.75" customHeight="1">
      <c r="A583" s="156">
        <v>565</v>
      </c>
      <c r="B583" s="157" t="s">
        <v>1937</v>
      </c>
      <c r="C583" s="157" t="s">
        <v>2423</v>
      </c>
      <c r="D583" s="157" t="s">
        <v>2420</v>
      </c>
      <c r="E583" s="162">
        <v>128</v>
      </c>
      <c r="F583" s="158">
        <f t="shared" si="55"/>
        <v>1.7840243407820996E-4</v>
      </c>
      <c r="G583" s="158">
        <f t="shared" si="57"/>
        <v>0.96923254896659017</v>
      </c>
    </row>
    <row r="584" spans="1:7" ht="18.75" customHeight="1">
      <c r="A584" s="156">
        <v>563</v>
      </c>
      <c r="B584" s="157" t="s">
        <v>1916</v>
      </c>
      <c r="C584" s="157" t="s">
        <v>2422</v>
      </c>
      <c r="D584" s="157" t="s">
        <v>2420</v>
      </c>
      <c r="E584" s="162">
        <v>127</v>
      </c>
      <c r="F584" s="158">
        <f t="shared" si="55"/>
        <v>1.7700866506197393E-4</v>
      </c>
      <c r="G584" s="158">
        <f t="shared" si="57"/>
        <v>0.96940955763165215</v>
      </c>
    </row>
    <row r="585" spans="1:7" ht="18.75" customHeight="1">
      <c r="A585" s="156">
        <v>569</v>
      </c>
      <c r="B585" s="157" t="s">
        <v>2018</v>
      </c>
      <c r="C585" s="157" t="s">
        <v>2423</v>
      </c>
      <c r="D585" s="157" t="s">
        <v>2420</v>
      </c>
      <c r="E585" s="162">
        <v>127</v>
      </c>
      <c r="F585" s="158">
        <f t="shared" si="55"/>
        <v>1.7700866506197393E-4</v>
      </c>
      <c r="G585" s="158">
        <f t="shared" si="57"/>
        <v>0.96958656629671414</v>
      </c>
    </row>
    <row r="586" spans="1:7" ht="18.75" customHeight="1">
      <c r="A586" s="156">
        <v>561</v>
      </c>
      <c r="B586" s="157" t="s">
        <v>1828</v>
      </c>
      <c r="C586" s="157" t="s">
        <v>1750</v>
      </c>
      <c r="D586" s="157" t="s">
        <v>1730</v>
      </c>
      <c r="E586" s="162">
        <v>127</v>
      </c>
      <c r="F586" s="158">
        <f t="shared" si="55"/>
        <v>1.7700866506197393E-4</v>
      </c>
      <c r="G586" s="158">
        <f t="shared" si="57"/>
        <v>0.96976357496177612</v>
      </c>
    </row>
    <row r="587" spans="1:7" ht="18.75" customHeight="1">
      <c r="A587" s="156">
        <v>567</v>
      </c>
      <c r="B587" s="157" t="s">
        <v>1966</v>
      </c>
      <c r="C587" s="157" t="s">
        <v>2422</v>
      </c>
      <c r="D587" s="157" t="s">
        <v>2420</v>
      </c>
      <c r="E587" s="162">
        <v>127</v>
      </c>
      <c r="F587" s="158">
        <f t="shared" si="55"/>
        <v>1.7700866506197393E-4</v>
      </c>
      <c r="G587" s="158">
        <f t="shared" si="57"/>
        <v>0.9699405836268381</v>
      </c>
    </row>
    <row r="588" spans="1:7" ht="18.75" customHeight="1">
      <c r="A588" s="156">
        <v>566</v>
      </c>
      <c r="B588" s="157" t="s">
        <v>2277</v>
      </c>
      <c r="C588" s="157" t="s">
        <v>1885</v>
      </c>
      <c r="D588" s="157" t="s">
        <v>2420</v>
      </c>
      <c r="E588" s="162">
        <v>126</v>
      </c>
      <c r="F588" s="158">
        <f t="shared" si="55"/>
        <v>1.7561489604573792E-4</v>
      </c>
      <c r="G588" s="158">
        <f t="shared" si="57"/>
        <v>0.97011619852288389</v>
      </c>
    </row>
    <row r="589" spans="1:7" ht="18.75" customHeight="1">
      <c r="A589" s="156">
        <v>568</v>
      </c>
      <c r="B589" s="157" t="s">
        <v>1955</v>
      </c>
      <c r="C589" s="157" t="s">
        <v>1888</v>
      </c>
      <c r="D589" s="157" t="s">
        <v>2420</v>
      </c>
      <c r="E589" s="162">
        <v>124</v>
      </c>
      <c r="F589" s="158">
        <f t="shared" si="55"/>
        <v>1.7282735801326589E-4</v>
      </c>
      <c r="G589" s="158">
        <f t="shared" si="57"/>
        <v>0.97028902588089716</v>
      </c>
    </row>
    <row r="590" spans="1:7" ht="18.75" customHeight="1">
      <c r="A590" s="156">
        <v>572</v>
      </c>
      <c r="B590" s="157" t="s">
        <v>1682</v>
      </c>
      <c r="C590" s="157" t="s">
        <v>2401</v>
      </c>
      <c r="D590" s="157" t="s">
        <v>2409</v>
      </c>
      <c r="E590" s="162">
        <v>123</v>
      </c>
      <c r="F590" s="158">
        <f t="shared" si="55"/>
        <v>1.7143358899702988E-4</v>
      </c>
      <c r="G590" s="158">
        <f t="shared" si="57"/>
        <v>0.97046045946989423</v>
      </c>
    </row>
    <row r="591" spans="1:7" ht="18.75" customHeight="1">
      <c r="A591" s="156">
        <v>570</v>
      </c>
      <c r="B591" s="157" t="s">
        <v>2226</v>
      </c>
      <c r="C591" s="157" t="s">
        <v>1554</v>
      </c>
      <c r="D591" s="157" t="s">
        <v>1555</v>
      </c>
      <c r="E591" s="162">
        <v>123</v>
      </c>
      <c r="F591" s="158">
        <f t="shared" si="55"/>
        <v>1.7143358899702988E-4</v>
      </c>
      <c r="G591" s="158">
        <f t="shared" si="57"/>
        <v>0.9706318930588913</v>
      </c>
    </row>
    <row r="592" spans="1:7" ht="18.75" customHeight="1">
      <c r="A592" s="156">
        <v>571</v>
      </c>
      <c r="B592" s="157" t="s">
        <v>1695</v>
      </c>
      <c r="C592" s="157" t="s">
        <v>2401</v>
      </c>
      <c r="D592" s="157" t="s">
        <v>2409</v>
      </c>
      <c r="E592" s="162">
        <v>123</v>
      </c>
      <c r="F592" s="158">
        <f t="shared" si="55"/>
        <v>1.7143358899702988E-4</v>
      </c>
      <c r="G592" s="158">
        <f t="shared" si="57"/>
        <v>0.97080332664788838</v>
      </c>
    </row>
    <row r="593" spans="1:7" ht="18.75" customHeight="1">
      <c r="A593" s="156">
        <v>586</v>
      </c>
      <c r="B593" s="157" t="s">
        <v>2257</v>
      </c>
      <c r="C593" s="157" t="s">
        <v>1882</v>
      </c>
      <c r="D593" s="157" t="s">
        <v>2420</v>
      </c>
      <c r="E593" s="162">
        <v>122</v>
      </c>
      <c r="F593" s="158">
        <f t="shared" si="55"/>
        <v>1.7003981998079385E-4</v>
      </c>
      <c r="G593" s="158">
        <f t="shared" si="57"/>
        <v>0.97097336646786914</v>
      </c>
    </row>
    <row r="594" spans="1:7" ht="18.75" customHeight="1">
      <c r="A594" s="156">
        <v>575</v>
      </c>
      <c r="B594" s="157" t="s">
        <v>2023</v>
      </c>
      <c r="C594" s="157" t="s">
        <v>2401</v>
      </c>
      <c r="D594" s="157" t="s">
        <v>2409</v>
      </c>
      <c r="E594" s="162">
        <v>122</v>
      </c>
      <c r="F594" s="158">
        <f t="shared" si="55"/>
        <v>1.7003981998079385E-4</v>
      </c>
      <c r="G594" s="158">
        <f t="shared" si="57"/>
        <v>0.9711434062878499</v>
      </c>
    </row>
    <row r="595" spans="1:7" ht="18.75" customHeight="1">
      <c r="A595" s="156">
        <v>574</v>
      </c>
      <c r="B595" s="157" t="s">
        <v>1786</v>
      </c>
      <c r="C595" s="157" t="s">
        <v>1736</v>
      </c>
      <c r="D595" s="157" t="s">
        <v>2397</v>
      </c>
      <c r="E595" s="162">
        <v>121</v>
      </c>
      <c r="F595" s="158">
        <f t="shared" si="55"/>
        <v>1.6864605096455785E-4</v>
      </c>
      <c r="G595" s="158">
        <f t="shared" si="57"/>
        <v>0.97131205233881446</v>
      </c>
    </row>
    <row r="596" spans="1:7" ht="18.75" customHeight="1">
      <c r="A596" s="156">
        <v>573</v>
      </c>
      <c r="B596" s="157" t="s">
        <v>1906</v>
      </c>
      <c r="C596" s="157" t="s">
        <v>1885</v>
      </c>
      <c r="D596" s="157" t="s">
        <v>2420</v>
      </c>
      <c r="E596" s="162">
        <v>120</v>
      </c>
      <c r="F596" s="158">
        <f t="shared" si="55"/>
        <v>1.6725228194832184E-4</v>
      </c>
      <c r="G596" s="158">
        <f t="shared" si="57"/>
        <v>0.97147930462076282</v>
      </c>
    </row>
    <row r="597" spans="1:7" ht="18.75" customHeight="1">
      <c r="A597" s="156">
        <v>583</v>
      </c>
      <c r="B597" s="157" t="s">
        <v>1647</v>
      </c>
      <c r="C597" s="157" t="s">
        <v>2407</v>
      </c>
      <c r="D597" s="157" t="s">
        <v>1618</v>
      </c>
      <c r="E597" s="162">
        <v>120</v>
      </c>
      <c r="F597" s="158">
        <f t="shared" ref="F597:F660" si="58">E597/$E$874</f>
        <v>1.6725228194832184E-4</v>
      </c>
      <c r="G597" s="158">
        <f t="shared" si="57"/>
        <v>0.97164655690271118</v>
      </c>
    </row>
    <row r="598" spans="1:7" ht="18.75" customHeight="1">
      <c r="A598" s="156">
        <v>584</v>
      </c>
      <c r="B598" s="157" t="s">
        <v>1533</v>
      </c>
      <c r="C598" s="157" t="s">
        <v>1467</v>
      </c>
      <c r="D598" s="157" t="s">
        <v>1465</v>
      </c>
      <c r="E598" s="162">
        <v>120</v>
      </c>
      <c r="F598" s="158">
        <f t="shared" si="58"/>
        <v>1.6725228194832184E-4</v>
      </c>
      <c r="G598" s="158">
        <f t="shared" si="57"/>
        <v>0.97181380918465954</v>
      </c>
    </row>
    <row r="599" spans="1:7" ht="18.75" customHeight="1">
      <c r="A599" s="156">
        <v>585</v>
      </c>
      <c r="B599" s="157" t="s">
        <v>1717</v>
      </c>
      <c r="C599" s="157" t="s">
        <v>2408</v>
      </c>
      <c r="D599" s="157" t="s">
        <v>2409</v>
      </c>
      <c r="E599" s="162">
        <v>120</v>
      </c>
      <c r="F599" s="158">
        <f t="shared" si="58"/>
        <v>1.6725228194832184E-4</v>
      </c>
      <c r="G599" s="158">
        <f t="shared" si="57"/>
        <v>0.9719810614666079</v>
      </c>
    </row>
    <row r="600" spans="1:7" ht="18.75" customHeight="1">
      <c r="A600" s="156">
        <v>578</v>
      </c>
      <c r="B600" s="157" t="s">
        <v>2017</v>
      </c>
      <c r="C600" s="157" t="s">
        <v>2421</v>
      </c>
      <c r="D600" s="157" t="s">
        <v>2420</v>
      </c>
      <c r="E600" s="162">
        <v>120</v>
      </c>
      <c r="F600" s="158">
        <f t="shared" si="58"/>
        <v>1.6725228194832184E-4</v>
      </c>
      <c r="G600" s="158">
        <f t="shared" si="57"/>
        <v>0.97214831374855626</v>
      </c>
    </row>
    <row r="601" spans="1:7" ht="18.75" customHeight="1">
      <c r="A601" s="156">
        <v>580</v>
      </c>
      <c r="B601" s="157" t="s">
        <v>2295</v>
      </c>
      <c r="C601" s="157" t="s">
        <v>2396</v>
      </c>
      <c r="D601" s="157" t="s">
        <v>2397</v>
      </c>
      <c r="E601" s="162">
        <v>119</v>
      </c>
      <c r="F601" s="158">
        <f t="shared" si="58"/>
        <v>1.6585851293208581E-4</v>
      </c>
      <c r="G601" s="158">
        <f t="shared" si="57"/>
        <v>0.97231417226148831</v>
      </c>
    </row>
    <row r="602" spans="1:7" ht="18.75" customHeight="1">
      <c r="A602" s="156">
        <v>577</v>
      </c>
      <c r="B602" s="157" t="s">
        <v>1514</v>
      </c>
      <c r="C602" s="157" t="s">
        <v>2421</v>
      </c>
      <c r="D602" s="157" t="s">
        <v>2420</v>
      </c>
      <c r="E602" s="162">
        <v>119</v>
      </c>
      <c r="F602" s="158">
        <f t="shared" si="58"/>
        <v>1.6585851293208581E-4</v>
      </c>
      <c r="G602" s="158">
        <f t="shared" si="57"/>
        <v>0.97248003077442036</v>
      </c>
    </row>
    <row r="603" spans="1:7" ht="18.75" customHeight="1">
      <c r="A603" s="156">
        <v>593</v>
      </c>
      <c r="B603" s="157" t="s">
        <v>2024</v>
      </c>
      <c r="C603" s="157" t="s">
        <v>1672</v>
      </c>
      <c r="D603" s="157" t="s">
        <v>2409</v>
      </c>
      <c r="E603" s="162">
        <v>119</v>
      </c>
      <c r="F603" s="158">
        <f t="shared" si="58"/>
        <v>1.6585851293208581E-4</v>
      </c>
      <c r="G603" s="158">
        <f t="shared" si="57"/>
        <v>0.97264588928735241</v>
      </c>
    </row>
    <row r="604" spans="1:7" ht="18.75" customHeight="1">
      <c r="A604" s="156">
        <v>576</v>
      </c>
      <c r="B604" s="157" t="s">
        <v>1881</v>
      </c>
      <c r="C604" s="157" t="s">
        <v>1882</v>
      </c>
      <c r="D604" s="157" t="s">
        <v>2420</v>
      </c>
      <c r="E604" s="162">
        <v>118</v>
      </c>
      <c r="F604" s="158">
        <f t="shared" si="58"/>
        <v>1.6446474391584981E-4</v>
      </c>
      <c r="G604" s="158">
        <f t="shared" si="57"/>
        <v>0.97281035403126825</v>
      </c>
    </row>
    <row r="605" spans="1:7" ht="18.75" customHeight="1">
      <c r="A605" s="156">
        <v>582</v>
      </c>
      <c r="B605" s="157" t="s">
        <v>2180</v>
      </c>
      <c r="C605" s="157" t="s">
        <v>1625</v>
      </c>
      <c r="D605" s="157" t="s">
        <v>1618</v>
      </c>
      <c r="E605" s="162">
        <v>118</v>
      </c>
      <c r="F605" s="158">
        <f t="shared" si="58"/>
        <v>1.6446474391584981E-4</v>
      </c>
      <c r="G605" s="158">
        <f t="shared" si="57"/>
        <v>0.9729748187751841</v>
      </c>
    </row>
    <row r="606" spans="1:7" ht="18.75" customHeight="1">
      <c r="A606" s="156">
        <v>579</v>
      </c>
      <c r="B606" s="157" t="s">
        <v>2079</v>
      </c>
      <c r="C606" s="157" t="s">
        <v>1888</v>
      </c>
      <c r="D606" s="157" t="s">
        <v>2420</v>
      </c>
      <c r="E606" s="162">
        <v>118</v>
      </c>
      <c r="F606" s="158">
        <f t="shared" si="58"/>
        <v>1.6446474391584981E-4</v>
      </c>
      <c r="G606" s="158">
        <f t="shared" si="57"/>
        <v>0.97313928351909995</v>
      </c>
    </row>
    <row r="607" spans="1:7" ht="18.75" customHeight="1">
      <c r="A607" s="156">
        <v>599</v>
      </c>
      <c r="B607" s="157" t="s">
        <v>1892</v>
      </c>
      <c r="C607" s="157" t="s">
        <v>1882</v>
      </c>
      <c r="D607" s="157" t="s">
        <v>2420</v>
      </c>
      <c r="E607" s="162">
        <v>117</v>
      </c>
      <c r="F607" s="158">
        <f t="shared" si="58"/>
        <v>1.6307097489961378E-4</v>
      </c>
      <c r="G607" s="158">
        <f t="shared" si="57"/>
        <v>0.9733023544939996</v>
      </c>
    </row>
    <row r="608" spans="1:7" ht="18.75" customHeight="1">
      <c r="A608" s="156">
        <v>581</v>
      </c>
      <c r="B608" s="157" t="s">
        <v>1748</v>
      </c>
      <c r="C608" s="157" t="s">
        <v>1736</v>
      </c>
      <c r="D608" s="157" t="s">
        <v>2397</v>
      </c>
      <c r="E608" s="162">
        <v>117</v>
      </c>
      <c r="F608" s="158">
        <f t="shared" si="58"/>
        <v>1.6307097489961378E-4</v>
      </c>
      <c r="G608" s="158">
        <f t="shared" si="57"/>
        <v>0.97346542546889925</v>
      </c>
    </row>
    <row r="609" spans="1:12" ht="18.75" customHeight="1">
      <c r="A609" s="156">
        <v>591</v>
      </c>
      <c r="B609" s="157" t="s">
        <v>2005</v>
      </c>
      <c r="C609" s="157" t="s">
        <v>1888</v>
      </c>
      <c r="D609" s="157" t="s">
        <v>2420</v>
      </c>
      <c r="E609" s="162">
        <v>117</v>
      </c>
      <c r="F609" s="158">
        <f t="shared" si="58"/>
        <v>1.6307097489961378E-4</v>
      </c>
      <c r="G609" s="158">
        <f t="shared" si="57"/>
        <v>0.9736284964437989</v>
      </c>
      <c r="I609" s="91"/>
      <c r="J609" s="91"/>
      <c r="K609" s="91"/>
      <c r="L609" s="91"/>
    </row>
    <row r="610" spans="1:12" ht="18.75" customHeight="1">
      <c r="A610" s="156">
        <v>589</v>
      </c>
      <c r="B610" s="157" t="s">
        <v>2256</v>
      </c>
      <c r="C610" s="157" t="s">
        <v>1883</v>
      </c>
      <c r="D610" s="157" t="s">
        <v>2420</v>
      </c>
      <c r="E610" s="162">
        <v>117</v>
      </c>
      <c r="F610" s="158">
        <f t="shared" si="58"/>
        <v>1.6307097489961378E-4</v>
      </c>
      <c r="G610" s="158">
        <f t="shared" si="57"/>
        <v>0.97379156741869854</v>
      </c>
      <c r="I610" s="91"/>
      <c r="J610" s="91"/>
      <c r="K610" s="91"/>
      <c r="L610" s="91"/>
    </row>
    <row r="611" spans="1:12" ht="18.75" customHeight="1">
      <c r="A611" s="156">
        <v>588</v>
      </c>
      <c r="B611" s="157" t="s">
        <v>1557</v>
      </c>
      <c r="C611" s="157" t="s">
        <v>1554</v>
      </c>
      <c r="D611" s="157" t="s">
        <v>1555</v>
      </c>
      <c r="E611" s="162">
        <v>116</v>
      </c>
      <c r="F611" s="158">
        <f t="shared" si="58"/>
        <v>1.6167720588337777E-4</v>
      </c>
      <c r="G611" s="158">
        <f t="shared" si="57"/>
        <v>0.97395324462458188</v>
      </c>
      <c r="I611" s="91"/>
      <c r="J611" s="91"/>
      <c r="K611" s="91"/>
      <c r="L611" s="91"/>
    </row>
    <row r="612" spans="1:12" ht="18.75" customHeight="1">
      <c r="A612" s="156">
        <v>590</v>
      </c>
      <c r="B612" s="157" t="s">
        <v>2050</v>
      </c>
      <c r="C612" s="157" t="s">
        <v>2398</v>
      </c>
      <c r="D612" s="157" t="s">
        <v>2397</v>
      </c>
      <c r="E612" s="162">
        <v>116</v>
      </c>
      <c r="F612" s="158">
        <f t="shared" si="58"/>
        <v>1.6167720588337777E-4</v>
      </c>
      <c r="G612" s="158">
        <f t="shared" si="57"/>
        <v>0.97411492183046522</v>
      </c>
      <c r="I612" s="91"/>
      <c r="J612" s="91"/>
      <c r="K612" s="91"/>
      <c r="L612" s="91"/>
    </row>
    <row r="613" spans="1:12" ht="18.75" customHeight="1">
      <c r="A613" s="156">
        <v>592</v>
      </c>
      <c r="B613" s="157" t="s">
        <v>2315</v>
      </c>
      <c r="C613" s="157" t="s">
        <v>1608</v>
      </c>
      <c r="D613" s="157" t="s">
        <v>1607</v>
      </c>
      <c r="E613" s="162">
        <v>116</v>
      </c>
      <c r="F613" s="158">
        <f t="shared" si="58"/>
        <v>1.6167720588337777E-4</v>
      </c>
      <c r="G613" s="158">
        <f t="shared" si="57"/>
        <v>0.97427659903634856</v>
      </c>
      <c r="I613" s="91"/>
      <c r="J613" s="91"/>
      <c r="K613" s="91"/>
      <c r="L613" s="91"/>
    </row>
    <row r="614" spans="1:12" ht="18.75" customHeight="1">
      <c r="A614" s="156">
        <v>594</v>
      </c>
      <c r="B614" s="157" t="s">
        <v>1726</v>
      </c>
      <c r="C614" s="157" t="s">
        <v>1672</v>
      </c>
      <c r="D614" s="157" t="s">
        <v>2409</v>
      </c>
      <c r="E614" s="162">
        <v>116</v>
      </c>
      <c r="F614" s="158">
        <f t="shared" si="58"/>
        <v>1.6167720588337777E-4</v>
      </c>
      <c r="G614" s="158">
        <f t="shared" si="57"/>
        <v>0.97443827624223189</v>
      </c>
      <c r="I614" s="91"/>
      <c r="J614" s="91"/>
      <c r="K614" s="91"/>
      <c r="L614" s="91"/>
    </row>
    <row r="615" spans="1:12" ht="18.75" customHeight="1">
      <c r="A615" s="156">
        <v>596</v>
      </c>
      <c r="B615" s="157" t="s">
        <v>2302</v>
      </c>
      <c r="C615" s="157" t="s">
        <v>1842</v>
      </c>
      <c r="D615" s="157" t="s">
        <v>2417</v>
      </c>
      <c r="E615" s="162">
        <v>115</v>
      </c>
      <c r="F615" s="158">
        <f t="shared" si="58"/>
        <v>1.6028343686714174E-4</v>
      </c>
      <c r="G615" s="158">
        <f t="shared" si="57"/>
        <v>0.97459855967909903</v>
      </c>
      <c r="I615" s="91"/>
      <c r="J615" s="91"/>
      <c r="K615" s="91"/>
      <c r="L615" s="91"/>
    </row>
    <row r="616" spans="1:12" ht="18.75" customHeight="1">
      <c r="A616" s="156">
        <v>587</v>
      </c>
      <c r="B616" s="157" t="s">
        <v>1890</v>
      </c>
      <c r="C616" s="157" t="s">
        <v>1883</v>
      </c>
      <c r="D616" s="157" t="s">
        <v>2420</v>
      </c>
      <c r="E616" s="162">
        <v>114</v>
      </c>
      <c r="F616" s="158">
        <f t="shared" si="58"/>
        <v>1.5888966785090574E-4</v>
      </c>
      <c r="G616" s="158">
        <f t="shared" si="57"/>
        <v>0.97475744934694997</v>
      </c>
      <c r="I616" s="91"/>
      <c r="J616" s="91"/>
      <c r="K616" s="91"/>
      <c r="L616" s="91"/>
    </row>
    <row r="617" spans="1:12" ht="18.75" customHeight="1">
      <c r="A617" s="156">
        <v>602</v>
      </c>
      <c r="B617" s="157" t="s">
        <v>1468</v>
      </c>
      <c r="C617" s="157" t="s">
        <v>1466</v>
      </c>
      <c r="D617" s="157" t="s">
        <v>1465</v>
      </c>
      <c r="E617" s="162">
        <v>114</v>
      </c>
      <c r="F617" s="158">
        <f t="shared" si="58"/>
        <v>1.5888966785090574E-4</v>
      </c>
      <c r="G617" s="158">
        <f t="shared" si="57"/>
        <v>0.9749163390148009</v>
      </c>
      <c r="I617" s="91"/>
      <c r="J617" s="91"/>
      <c r="K617" s="91"/>
      <c r="L617" s="91"/>
    </row>
    <row r="618" spans="1:12" ht="18.75" customHeight="1">
      <c r="A618" s="156">
        <v>597</v>
      </c>
      <c r="B618" s="157" t="s">
        <v>1799</v>
      </c>
      <c r="C618" s="157" t="s">
        <v>1752</v>
      </c>
      <c r="D618" s="157" t="s">
        <v>1730</v>
      </c>
      <c r="E618" s="162">
        <v>114</v>
      </c>
      <c r="F618" s="158">
        <f t="shared" si="58"/>
        <v>1.5888966785090574E-4</v>
      </c>
      <c r="G618" s="158">
        <f t="shared" si="57"/>
        <v>0.97507522868265184</v>
      </c>
      <c r="I618" s="91"/>
      <c r="J618" s="91"/>
      <c r="K618" s="91"/>
      <c r="L618" s="91"/>
    </row>
    <row r="619" spans="1:12" ht="18.75" customHeight="1">
      <c r="A619" s="156">
        <v>595</v>
      </c>
      <c r="B619" s="157" t="s">
        <v>1905</v>
      </c>
      <c r="C619" s="157" t="s">
        <v>1888</v>
      </c>
      <c r="D619" s="157" t="s">
        <v>2420</v>
      </c>
      <c r="E619" s="162">
        <v>113</v>
      </c>
      <c r="F619" s="158">
        <f t="shared" si="58"/>
        <v>1.5749589883466973E-4</v>
      </c>
      <c r="G619" s="158">
        <f t="shared" si="57"/>
        <v>0.97523272458148647</v>
      </c>
      <c r="I619" s="91"/>
      <c r="J619" s="91"/>
      <c r="K619" s="91"/>
      <c r="L619" s="91"/>
    </row>
    <row r="620" spans="1:12" ht="18.75" customHeight="1">
      <c r="A620" s="156">
        <v>606</v>
      </c>
      <c r="B620" s="157" t="s">
        <v>2178</v>
      </c>
      <c r="C620" s="157" t="s">
        <v>1750</v>
      </c>
      <c r="D620" s="157" t="s">
        <v>1730</v>
      </c>
      <c r="E620" s="162">
        <v>113</v>
      </c>
      <c r="F620" s="158">
        <f t="shared" si="58"/>
        <v>1.5749589883466973E-4</v>
      </c>
      <c r="G620" s="158">
        <f t="shared" si="57"/>
        <v>0.97539022048032109</v>
      </c>
      <c r="I620" s="91"/>
      <c r="J620" s="91"/>
      <c r="K620" s="91"/>
      <c r="L620" s="91"/>
    </row>
    <row r="621" spans="1:12" ht="18.75" customHeight="1">
      <c r="A621" s="156">
        <v>598</v>
      </c>
      <c r="B621" s="157" t="s">
        <v>2071</v>
      </c>
      <c r="C621" s="157" t="s">
        <v>1678</v>
      </c>
      <c r="D621" s="157" t="s">
        <v>2409</v>
      </c>
      <c r="E621" s="162">
        <v>113</v>
      </c>
      <c r="F621" s="158">
        <f t="shared" si="58"/>
        <v>1.5749589883466973E-4</v>
      </c>
      <c r="G621" s="158">
        <f t="shared" si="57"/>
        <v>0.97554771637915572</v>
      </c>
      <c r="I621" s="91"/>
      <c r="J621" s="91"/>
      <c r="K621" s="91"/>
      <c r="L621" s="91"/>
    </row>
    <row r="622" spans="1:12" ht="18.75" customHeight="1">
      <c r="A622" s="156">
        <v>601</v>
      </c>
      <c r="B622" s="157" t="s">
        <v>1673</v>
      </c>
      <c r="C622" s="157" t="s">
        <v>2408</v>
      </c>
      <c r="D622" s="157" t="s">
        <v>2409</v>
      </c>
      <c r="E622" s="162">
        <v>112</v>
      </c>
      <c r="F622" s="158">
        <f t="shared" si="58"/>
        <v>1.561021298184337E-4</v>
      </c>
      <c r="G622" s="158">
        <f t="shared" si="57"/>
        <v>0.97570381850897414</v>
      </c>
      <c r="I622" s="91"/>
      <c r="J622" s="91"/>
      <c r="K622" s="91"/>
      <c r="L622" s="91"/>
    </row>
    <row r="623" spans="1:12" ht="18.75" customHeight="1">
      <c r="A623" s="156">
        <v>603</v>
      </c>
      <c r="B623" s="157" t="s">
        <v>1613</v>
      </c>
      <c r="C623" s="157" t="s">
        <v>1608</v>
      </c>
      <c r="D623" s="157" t="s">
        <v>1607</v>
      </c>
      <c r="E623" s="162">
        <v>112</v>
      </c>
      <c r="F623" s="158">
        <f t="shared" si="58"/>
        <v>1.561021298184337E-4</v>
      </c>
      <c r="G623" s="158">
        <f t="shared" ref="G623:G686" si="59">G622+F623</f>
        <v>0.97585992063879257</v>
      </c>
      <c r="I623" s="91"/>
      <c r="J623" s="91"/>
      <c r="K623" s="91"/>
      <c r="L623" s="91"/>
    </row>
    <row r="624" spans="1:12" ht="18.75" customHeight="1">
      <c r="A624" s="156">
        <v>600</v>
      </c>
      <c r="B624" s="157" t="s">
        <v>1584</v>
      </c>
      <c r="C624" s="157" t="s">
        <v>2402</v>
      </c>
      <c r="D624" s="157" t="s">
        <v>1555</v>
      </c>
      <c r="E624" s="162">
        <v>112</v>
      </c>
      <c r="F624" s="158">
        <f t="shared" si="58"/>
        <v>1.561021298184337E-4</v>
      </c>
      <c r="G624" s="158">
        <f t="shared" si="59"/>
        <v>0.97601602276861099</v>
      </c>
      <c r="I624" s="91"/>
      <c r="J624" s="91"/>
      <c r="K624" s="91"/>
      <c r="L624" s="91"/>
    </row>
    <row r="625" spans="1:12" ht="18.75" customHeight="1">
      <c r="A625" s="156">
        <v>607</v>
      </c>
      <c r="B625" s="157" t="s">
        <v>1601</v>
      </c>
      <c r="C625" s="157" t="s">
        <v>2391</v>
      </c>
      <c r="D625" s="157" t="s">
        <v>1555</v>
      </c>
      <c r="E625" s="162">
        <v>111</v>
      </c>
      <c r="F625" s="158">
        <f t="shared" si="58"/>
        <v>1.547083608021977E-4</v>
      </c>
      <c r="G625" s="158">
        <f t="shared" si="59"/>
        <v>0.97617073112941322</v>
      </c>
      <c r="I625" s="91"/>
      <c r="J625" s="91"/>
      <c r="K625" s="91"/>
      <c r="L625" s="91"/>
    </row>
    <row r="626" spans="1:12" ht="18.75" customHeight="1">
      <c r="A626" s="156">
        <v>608</v>
      </c>
      <c r="B626" s="157" t="s">
        <v>1596</v>
      </c>
      <c r="C626" s="157" t="s">
        <v>1594</v>
      </c>
      <c r="D626" s="157" t="s">
        <v>1555</v>
      </c>
      <c r="E626" s="162">
        <v>111</v>
      </c>
      <c r="F626" s="158">
        <f t="shared" si="58"/>
        <v>1.547083608021977E-4</v>
      </c>
      <c r="G626" s="158">
        <f t="shared" si="59"/>
        <v>0.97632543949021544</v>
      </c>
      <c r="I626" s="91"/>
      <c r="J626" s="91"/>
      <c r="K626" s="91"/>
      <c r="L626" s="91"/>
    </row>
    <row r="627" spans="1:12" ht="18.75" customHeight="1">
      <c r="A627" s="156">
        <v>604</v>
      </c>
      <c r="B627" s="157" t="s">
        <v>1653</v>
      </c>
      <c r="C627" s="157" t="s">
        <v>2407</v>
      </c>
      <c r="D627" s="157" t="s">
        <v>1618</v>
      </c>
      <c r="E627" s="162">
        <v>111</v>
      </c>
      <c r="F627" s="158">
        <f t="shared" si="58"/>
        <v>1.547083608021977E-4</v>
      </c>
      <c r="G627" s="158">
        <f t="shared" si="59"/>
        <v>0.97648014785101767</v>
      </c>
      <c r="I627" s="91"/>
      <c r="J627" s="91"/>
      <c r="K627" s="91"/>
      <c r="L627" s="91"/>
    </row>
    <row r="628" spans="1:12" ht="18.75" customHeight="1">
      <c r="A628" s="156">
        <v>614</v>
      </c>
      <c r="B628" s="157" t="s">
        <v>2224</v>
      </c>
      <c r="C628" s="157" t="s">
        <v>1594</v>
      </c>
      <c r="D628" s="157" t="s">
        <v>1555</v>
      </c>
      <c r="E628" s="162">
        <v>110</v>
      </c>
      <c r="F628" s="158">
        <f t="shared" si="58"/>
        <v>1.5331459178596167E-4</v>
      </c>
      <c r="G628" s="158">
        <f t="shared" si="59"/>
        <v>0.97663346244280358</v>
      </c>
      <c r="I628" s="91"/>
      <c r="J628" s="91"/>
      <c r="K628" s="91"/>
      <c r="L628" s="91"/>
    </row>
    <row r="629" spans="1:12" ht="18.75" customHeight="1">
      <c r="A629" s="156">
        <v>611</v>
      </c>
      <c r="B629" s="157" t="s">
        <v>2300</v>
      </c>
      <c r="C629" s="157" t="s">
        <v>2412</v>
      </c>
      <c r="D629" s="157" t="s">
        <v>1730</v>
      </c>
      <c r="E629" s="162">
        <v>110</v>
      </c>
      <c r="F629" s="158">
        <f t="shared" si="58"/>
        <v>1.5331459178596167E-4</v>
      </c>
      <c r="G629" s="158">
        <f t="shared" si="59"/>
        <v>0.97678677703458949</v>
      </c>
      <c r="I629" s="91"/>
      <c r="J629" s="91"/>
      <c r="K629" s="91"/>
      <c r="L629" s="91"/>
    </row>
    <row r="630" spans="1:12" ht="18.75" customHeight="1">
      <c r="A630" s="156">
        <v>612</v>
      </c>
      <c r="B630" s="157" t="s">
        <v>1911</v>
      </c>
      <c r="C630" s="157" t="s">
        <v>2423</v>
      </c>
      <c r="D630" s="157" t="s">
        <v>2420</v>
      </c>
      <c r="E630" s="162">
        <v>110</v>
      </c>
      <c r="F630" s="158">
        <f t="shared" si="58"/>
        <v>1.5331459178596167E-4</v>
      </c>
      <c r="G630" s="158">
        <f t="shared" si="59"/>
        <v>0.97694009162637541</v>
      </c>
      <c r="I630" s="91"/>
      <c r="J630" s="91"/>
      <c r="K630" s="91"/>
      <c r="L630" s="91"/>
    </row>
    <row r="631" spans="1:12" ht="18.75" customHeight="1">
      <c r="A631" s="156">
        <v>605</v>
      </c>
      <c r="B631" s="157" t="s">
        <v>1535</v>
      </c>
      <c r="C631" s="157" t="s">
        <v>2398</v>
      </c>
      <c r="D631" s="157" t="s">
        <v>2397</v>
      </c>
      <c r="E631" s="162">
        <v>110</v>
      </c>
      <c r="F631" s="158">
        <f t="shared" si="58"/>
        <v>1.5331459178596167E-4</v>
      </c>
      <c r="G631" s="158">
        <f t="shared" si="59"/>
        <v>0.97709340621816132</v>
      </c>
      <c r="I631" s="91"/>
      <c r="J631" s="91"/>
      <c r="K631" s="91"/>
      <c r="L631" s="91"/>
    </row>
    <row r="632" spans="1:12" ht="18.75" customHeight="1">
      <c r="A632" s="156">
        <v>609</v>
      </c>
      <c r="B632" s="157" t="s">
        <v>2051</v>
      </c>
      <c r="C632" s="157" t="s">
        <v>1844</v>
      </c>
      <c r="D632" s="157" t="s">
        <v>2417</v>
      </c>
      <c r="E632" s="162">
        <v>110</v>
      </c>
      <c r="F632" s="158">
        <f t="shared" si="58"/>
        <v>1.5331459178596167E-4</v>
      </c>
      <c r="G632" s="158">
        <f t="shared" si="59"/>
        <v>0.97724672080994723</v>
      </c>
      <c r="I632" s="91"/>
      <c r="J632" s="91"/>
      <c r="K632" s="91"/>
      <c r="L632" s="91"/>
    </row>
    <row r="633" spans="1:12" ht="18.75" customHeight="1">
      <c r="A633" s="156">
        <v>613</v>
      </c>
      <c r="B633" s="157" t="s">
        <v>1967</v>
      </c>
      <c r="C633" s="157" t="s">
        <v>2425</v>
      </c>
      <c r="D633" s="157" t="s">
        <v>2420</v>
      </c>
      <c r="E633" s="162">
        <v>110</v>
      </c>
      <c r="F633" s="158">
        <f t="shared" si="58"/>
        <v>1.5331459178596167E-4</v>
      </c>
      <c r="G633" s="158">
        <f t="shared" si="59"/>
        <v>0.97740003540173315</v>
      </c>
      <c r="I633" s="91"/>
      <c r="J633" s="91"/>
      <c r="K633" s="91"/>
      <c r="L633" s="91"/>
    </row>
    <row r="634" spans="1:12" ht="18.75" customHeight="1">
      <c r="A634" s="156">
        <v>615</v>
      </c>
      <c r="B634" s="157" t="s">
        <v>2258</v>
      </c>
      <c r="C634" s="157" t="s">
        <v>1588</v>
      </c>
      <c r="D634" s="157" t="s">
        <v>1555</v>
      </c>
      <c r="E634" s="162">
        <v>109</v>
      </c>
      <c r="F634" s="158">
        <f t="shared" si="58"/>
        <v>1.5192082276972566E-4</v>
      </c>
      <c r="G634" s="158">
        <f t="shared" si="59"/>
        <v>0.97755195622450286</v>
      </c>
      <c r="I634" s="91"/>
      <c r="J634" s="91"/>
      <c r="K634" s="91"/>
      <c r="L634" s="91"/>
    </row>
    <row r="635" spans="1:12" ht="18.75" customHeight="1">
      <c r="A635" s="156">
        <v>617</v>
      </c>
      <c r="B635" s="157" t="s">
        <v>1976</v>
      </c>
      <c r="C635" s="157" t="s">
        <v>1883</v>
      </c>
      <c r="D635" s="157" t="s">
        <v>2420</v>
      </c>
      <c r="E635" s="162">
        <v>108</v>
      </c>
      <c r="F635" s="158">
        <f t="shared" si="58"/>
        <v>1.5052705375348966E-4</v>
      </c>
      <c r="G635" s="158">
        <f t="shared" si="59"/>
        <v>0.97770248327825637</v>
      </c>
      <c r="I635" s="91"/>
      <c r="J635" s="91"/>
      <c r="K635" s="91"/>
      <c r="L635" s="91"/>
    </row>
    <row r="636" spans="1:12" ht="18.75" customHeight="1">
      <c r="A636" s="156">
        <v>616</v>
      </c>
      <c r="B636" s="157" t="s">
        <v>1850</v>
      </c>
      <c r="C636" s="157" t="s">
        <v>1844</v>
      </c>
      <c r="D636" s="157" t="s">
        <v>2417</v>
      </c>
      <c r="E636" s="162">
        <v>107</v>
      </c>
      <c r="F636" s="158">
        <f t="shared" si="58"/>
        <v>1.4913328473725363E-4</v>
      </c>
      <c r="G636" s="158">
        <f t="shared" si="59"/>
        <v>0.97785161656299358</v>
      </c>
      <c r="I636" s="91"/>
      <c r="J636" s="91"/>
      <c r="K636" s="91"/>
      <c r="L636" s="91"/>
    </row>
    <row r="637" spans="1:12" ht="18.75" customHeight="1">
      <c r="A637" s="156">
        <v>622</v>
      </c>
      <c r="B637" s="157" t="s">
        <v>2064</v>
      </c>
      <c r="C637" s="157" t="s">
        <v>2425</v>
      </c>
      <c r="D637" s="157" t="s">
        <v>2420</v>
      </c>
      <c r="E637" s="162">
        <v>107</v>
      </c>
      <c r="F637" s="158">
        <f t="shared" si="58"/>
        <v>1.4913328473725363E-4</v>
      </c>
      <c r="G637" s="158">
        <f t="shared" si="59"/>
        <v>0.97800074984773078</v>
      </c>
      <c r="I637" s="91"/>
      <c r="J637" s="91"/>
      <c r="K637" s="91"/>
      <c r="L637" s="91"/>
    </row>
    <row r="638" spans="1:12" ht="18.75" customHeight="1">
      <c r="A638" s="156">
        <v>630</v>
      </c>
      <c r="B638" s="157" t="s">
        <v>2067</v>
      </c>
      <c r="C638" s="157" t="s">
        <v>2404</v>
      </c>
      <c r="D638" s="157" t="s">
        <v>1607</v>
      </c>
      <c r="E638" s="162">
        <v>107</v>
      </c>
      <c r="F638" s="158">
        <f t="shared" si="58"/>
        <v>1.4913328473725363E-4</v>
      </c>
      <c r="G638" s="158">
        <f t="shared" si="59"/>
        <v>0.97814988313246798</v>
      </c>
      <c r="I638" s="91"/>
      <c r="J638" s="91"/>
      <c r="K638" s="91"/>
      <c r="L638" s="91"/>
    </row>
    <row r="639" spans="1:12" ht="18.75" customHeight="1">
      <c r="A639" s="156">
        <v>619</v>
      </c>
      <c r="B639" s="157" t="s">
        <v>2323</v>
      </c>
      <c r="C639" s="157" t="s">
        <v>1674</v>
      </c>
      <c r="D639" s="157" t="s">
        <v>2409</v>
      </c>
      <c r="E639" s="162">
        <v>107</v>
      </c>
      <c r="F639" s="158">
        <f t="shared" si="58"/>
        <v>1.4913328473725363E-4</v>
      </c>
      <c r="G639" s="158">
        <f t="shared" si="59"/>
        <v>0.97829901641720518</v>
      </c>
      <c r="I639" s="91"/>
      <c r="J639" s="91"/>
      <c r="K639" s="91"/>
      <c r="L639" s="91"/>
    </row>
    <row r="640" spans="1:12" ht="18.75" customHeight="1">
      <c r="A640" s="156">
        <v>610</v>
      </c>
      <c r="B640" s="157" t="s">
        <v>1889</v>
      </c>
      <c r="C640" s="157" t="s">
        <v>2425</v>
      </c>
      <c r="D640" s="157" t="s">
        <v>2420</v>
      </c>
      <c r="E640" s="162">
        <v>106</v>
      </c>
      <c r="F640" s="158">
        <f t="shared" si="58"/>
        <v>1.4773951572101762E-4</v>
      </c>
      <c r="G640" s="158">
        <f t="shared" si="59"/>
        <v>0.97844675593292618</v>
      </c>
      <c r="I640" s="91"/>
      <c r="J640" s="91"/>
      <c r="K640" s="91"/>
      <c r="L640" s="91"/>
    </row>
    <row r="641" spans="1:12" ht="18.75" customHeight="1">
      <c r="A641" s="156">
        <v>628</v>
      </c>
      <c r="B641" s="157" t="s">
        <v>1705</v>
      </c>
      <c r="C641" s="157" t="s">
        <v>1672</v>
      </c>
      <c r="D641" s="157" t="s">
        <v>2409</v>
      </c>
      <c r="E641" s="162">
        <v>106</v>
      </c>
      <c r="F641" s="158">
        <f t="shared" si="58"/>
        <v>1.4773951572101762E-4</v>
      </c>
      <c r="G641" s="158">
        <f t="shared" si="59"/>
        <v>0.97859449544864718</v>
      </c>
      <c r="I641" s="91"/>
      <c r="J641" s="91"/>
      <c r="K641" s="91"/>
      <c r="L641" s="91"/>
    </row>
    <row r="642" spans="1:12" ht="18.75" customHeight="1">
      <c r="A642" s="156">
        <v>623</v>
      </c>
      <c r="B642" s="157" t="s">
        <v>2065</v>
      </c>
      <c r="C642" s="157" t="s">
        <v>2399</v>
      </c>
      <c r="D642" s="157" t="s">
        <v>2397</v>
      </c>
      <c r="E642" s="162">
        <v>106</v>
      </c>
      <c r="F642" s="158">
        <f t="shared" si="58"/>
        <v>1.4773951572101762E-4</v>
      </c>
      <c r="G642" s="158">
        <f t="shared" si="59"/>
        <v>0.97874223496436819</v>
      </c>
      <c r="I642" s="91"/>
      <c r="J642" s="91"/>
      <c r="K642" s="91"/>
      <c r="L642" s="91"/>
    </row>
    <row r="643" spans="1:12" ht="18.75" customHeight="1">
      <c r="A643" s="156">
        <v>621</v>
      </c>
      <c r="B643" s="157" t="s">
        <v>1687</v>
      </c>
      <c r="C643" s="157" t="s">
        <v>1672</v>
      </c>
      <c r="D643" s="157" t="s">
        <v>2409</v>
      </c>
      <c r="E643" s="162">
        <v>104</v>
      </c>
      <c r="F643" s="158">
        <f t="shared" si="58"/>
        <v>1.4495197768854559E-4</v>
      </c>
      <c r="G643" s="158">
        <f t="shared" si="59"/>
        <v>0.97888718694205679</v>
      </c>
      <c r="I643" s="91"/>
      <c r="J643" s="91"/>
      <c r="K643" s="91"/>
      <c r="L643" s="91"/>
    </row>
    <row r="644" spans="1:12" ht="18.75" customHeight="1">
      <c r="A644" s="156">
        <v>624</v>
      </c>
      <c r="B644" s="157" t="s">
        <v>2105</v>
      </c>
      <c r="C644" s="157" t="s">
        <v>2415</v>
      </c>
      <c r="D644" s="157" t="s">
        <v>1730</v>
      </c>
      <c r="E644" s="162">
        <v>104</v>
      </c>
      <c r="F644" s="158">
        <f t="shared" si="58"/>
        <v>1.4495197768854559E-4</v>
      </c>
      <c r="G644" s="158">
        <f t="shared" si="59"/>
        <v>0.97903213891974539</v>
      </c>
      <c r="I644" s="91"/>
      <c r="J644" s="91"/>
      <c r="K644" s="91"/>
      <c r="L644" s="91"/>
    </row>
    <row r="645" spans="1:12" ht="18.75" customHeight="1">
      <c r="A645" s="156">
        <v>618</v>
      </c>
      <c r="B645" s="157" t="s">
        <v>2210</v>
      </c>
      <c r="C645" s="157" t="s">
        <v>1594</v>
      </c>
      <c r="D645" s="157" t="s">
        <v>1555</v>
      </c>
      <c r="E645" s="162">
        <v>103</v>
      </c>
      <c r="F645" s="158">
        <f t="shared" si="58"/>
        <v>1.4355820867230959E-4</v>
      </c>
      <c r="G645" s="158">
        <f t="shared" si="59"/>
        <v>0.97917569712841768</v>
      </c>
      <c r="I645" s="91"/>
      <c r="J645" s="91"/>
      <c r="K645" s="91"/>
      <c r="L645" s="91"/>
    </row>
    <row r="646" spans="1:12" ht="18.75" customHeight="1">
      <c r="A646" s="156">
        <v>626</v>
      </c>
      <c r="B646" s="157" t="s">
        <v>1917</v>
      </c>
      <c r="C646" s="157" t="s">
        <v>1885</v>
      </c>
      <c r="D646" s="157" t="s">
        <v>2420</v>
      </c>
      <c r="E646" s="162">
        <v>103</v>
      </c>
      <c r="F646" s="158">
        <f t="shared" si="58"/>
        <v>1.4355820867230959E-4</v>
      </c>
      <c r="G646" s="158">
        <f t="shared" si="59"/>
        <v>0.97931925533708997</v>
      </c>
      <c r="I646" s="91"/>
      <c r="J646" s="91"/>
      <c r="K646" s="91"/>
      <c r="L646" s="91"/>
    </row>
    <row r="647" spans="1:12" ht="18.75" customHeight="1">
      <c r="A647" s="156">
        <v>627</v>
      </c>
      <c r="B647" s="157" t="s">
        <v>1507</v>
      </c>
      <c r="C647" s="157" t="s">
        <v>2393</v>
      </c>
      <c r="D647" s="157" t="s">
        <v>1465</v>
      </c>
      <c r="E647" s="162">
        <v>103</v>
      </c>
      <c r="F647" s="158">
        <f t="shared" si="58"/>
        <v>1.4355820867230959E-4</v>
      </c>
      <c r="G647" s="158">
        <f t="shared" si="59"/>
        <v>0.97946281354576226</v>
      </c>
      <c r="I647" s="91"/>
      <c r="J647" s="91"/>
      <c r="K647" s="91"/>
      <c r="L647" s="91"/>
    </row>
    <row r="648" spans="1:12" ht="18.75" customHeight="1">
      <c r="A648" s="156">
        <v>620</v>
      </c>
      <c r="B648" s="157" t="s">
        <v>1897</v>
      </c>
      <c r="C648" s="157" t="s">
        <v>2423</v>
      </c>
      <c r="D648" s="157" t="s">
        <v>2420</v>
      </c>
      <c r="E648" s="162">
        <v>102</v>
      </c>
      <c r="F648" s="158">
        <f t="shared" si="58"/>
        <v>1.4216443965607355E-4</v>
      </c>
      <c r="G648" s="158">
        <f t="shared" si="59"/>
        <v>0.97960497798541835</v>
      </c>
      <c r="I648" s="91"/>
      <c r="J648" s="91"/>
      <c r="K648" s="91"/>
      <c r="L648" s="91"/>
    </row>
    <row r="649" spans="1:12" ht="18.75" customHeight="1">
      <c r="A649" s="156">
        <v>633</v>
      </c>
      <c r="B649" s="157" t="s">
        <v>1534</v>
      </c>
      <c r="C649" s="157" t="s">
        <v>2421</v>
      </c>
      <c r="D649" s="157" t="s">
        <v>2420</v>
      </c>
      <c r="E649" s="162">
        <v>102</v>
      </c>
      <c r="F649" s="158">
        <f t="shared" si="58"/>
        <v>1.4216443965607355E-4</v>
      </c>
      <c r="G649" s="158">
        <f t="shared" si="59"/>
        <v>0.97974714242507444</v>
      </c>
      <c r="I649" s="91"/>
      <c r="J649" s="91"/>
      <c r="K649" s="91"/>
      <c r="L649" s="91"/>
    </row>
    <row r="650" spans="1:12" ht="18.75" customHeight="1">
      <c r="A650" s="156">
        <v>629</v>
      </c>
      <c r="B650" s="157" t="s">
        <v>1540</v>
      </c>
      <c r="C650" s="157" t="s">
        <v>2396</v>
      </c>
      <c r="D650" s="157" t="s">
        <v>2397</v>
      </c>
      <c r="E650" s="162">
        <v>102</v>
      </c>
      <c r="F650" s="158">
        <f t="shared" si="58"/>
        <v>1.4216443965607355E-4</v>
      </c>
      <c r="G650" s="158">
        <f t="shared" si="59"/>
        <v>0.97988930686473052</v>
      </c>
      <c r="I650" s="91"/>
      <c r="J650" s="91"/>
      <c r="K650" s="91"/>
      <c r="L650" s="91"/>
    </row>
    <row r="651" spans="1:12" ht="18.75" customHeight="1">
      <c r="A651" s="156">
        <v>634</v>
      </c>
      <c r="B651" s="157" t="s">
        <v>2108</v>
      </c>
      <c r="C651" s="157" t="s">
        <v>2407</v>
      </c>
      <c r="D651" s="157" t="s">
        <v>1618</v>
      </c>
      <c r="E651" s="162">
        <v>102</v>
      </c>
      <c r="F651" s="158">
        <f t="shared" si="58"/>
        <v>1.4216443965607355E-4</v>
      </c>
      <c r="G651" s="158">
        <f t="shared" si="59"/>
        <v>0.98003147130438661</v>
      </c>
      <c r="I651" s="91"/>
      <c r="J651" s="91"/>
      <c r="K651" s="91"/>
      <c r="L651" s="91"/>
    </row>
    <row r="652" spans="1:12" ht="18.75" customHeight="1">
      <c r="A652" s="156">
        <v>640</v>
      </c>
      <c r="B652" s="157" t="s">
        <v>1898</v>
      </c>
      <c r="C652" s="157" t="s">
        <v>2425</v>
      </c>
      <c r="D652" s="157" t="s">
        <v>2420</v>
      </c>
      <c r="E652" s="162">
        <v>101</v>
      </c>
      <c r="F652" s="158">
        <f t="shared" si="58"/>
        <v>1.4077067063983755E-4</v>
      </c>
      <c r="G652" s="158">
        <f t="shared" si="59"/>
        <v>0.9801722419750265</v>
      </c>
      <c r="I652" s="91"/>
      <c r="J652" s="91"/>
      <c r="K652" s="91"/>
      <c r="L652" s="91"/>
    </row>
    <row r="653" spans="1:12" ht="18.75" customHeight="1">
      <c r="A653" s="156">
        <v>642</v>
      </c>
      <c r="B653" s="157" t="s">
        <v>1902</v>
      </c>
      <c r="C653" s="157" t="s">
        <v>1888</v>
      </c>
      <c r="D653" s="157" t="s">
        <v>2420</v>
      </c>
      <c r="E653" s="162">
        <v>101</v>
      </c>
      <c r="F653" s="158">
        <f t="shared" si="58"/>
        <v>1.4077067063983755E-4</v>
      </c>
      <c r="G653" s="158">
        <f t="shared" si="59"/>
        <v>0.98031301264566639</v>
      </c>
      <c r="I653" s="91"/>
      <c r="J653" s="91"/>
      <c r="K653" s="91"/>
      <c r="L653" s="91"/>
    </row>
    <row r="654" spans="1:12" ht="18.75" customHeight="1">
      <c r="A654" s="156">
        <v>632</v>
      </c>
      <c r="B654" s="157" t="s">
        <v>1925</v>
      </c>
      <c r="C654" s="157" t="s">
        <v>2424</v>
      </c>
      <c r="D654" s="157" t="s">
        <v>2420</v>
      </c>
      <c r="E654" s="162">
        <v>101</v>
      </c>
      <c r="F654" s="158">
        <f t="shared" si="58"/>
        <v>1.4077067063983755E-4</v>
      </c>
      <c r="G654" s="158">
        <f t="shared" si="59"/>
        <v>0.98045378331630628</v>
      </c>
      <c r="I654" s="91"/>
      <c r="J654" s="91"/>
      <c r="K654" s="91"/>
      <c r="L654" s="91"/>
    </row>
    <row r="655" spans="1:12" ht="18.75" customHeight="1">
      <c r="A655" s="156">
        <v>625</v>
      </c>
      <c r="B655" s="157" t="s">
        <v>1941</v>
      </c>
      <c r="C655" s="157" t="s">
        <v>1882</v>
      </c>
      <c r="D655" s="157" t="s">
        <v>2420</v>
      </c>
      <c r="E655" s="162">
        <v>101</v>
      </c>
      <c r="F655" s="158">
        <f t="shared" si="58"/>
        <v>1.4077067063983755E-4</v>
      </c>
      <c r="G655" s="158">
        <f t="shared" si="59"/>
        <v>0.98059455398694617</v>
      </c>
      <c r="I655" s="91"/>
      <c r="J655" s="91"/>
      <c r="K655" s="91"/>
      <c r="L655" s="91"/>
    </row>
    <row r="656" spans="1:12" ht="18.75" customHeight="1">
      <c r="A656" s="156">
        <v>631</v>
      </c>
      <c r="B656" s="157" t="s">
        <v>1969</v>
      </c>
      <c r="C656" s="157" t="s">
        <v>2422</v>
      </c>
      <c r="D656" s="157" t="s">
        <v>2420</v>
      </c>
      <c r="E656" s="162">
        <v>101</v>
      </c>
      <c r="F656" s="158">
        <f t="shared" si="58"/>
        <v>1.4077067063983755E-4</v>
      </c>
      <c r="G656" s="158">
        <f t="shared" si="59"/>
        <v>0.98073532465758606</v>
      </c>
      <c r="I656" s="91"/>
      <c r="J656" s="91"/>
      <c r="K656" s="91"/>
      <c r="L656" s="91"/>
    </row>
    <row r="657" spans="1:12" ht="18.75" customHeight="1">
      <c r="A657" s="156">
        <v>637</v>
      </c>
      <c r="B657" s="157" t="s">
        <v>1686</v>
      </c>
      <c r="C657" s="157" t="s">
        <v>2408</v>
      </c>
      <c r="D657" s="157" t="s">
        <v>2409</v>
      </c>
      <c r="E657" s="162">
        <v>100</v>
      </c>
      <c r="F657" s="158">
        <f t="shared" si="58"/>
        <v>1.3937690162360152E-4</v>
      </c>
      <c r="G657" s="158">
        <f t="shared" si="59"/>
        <v>0.98087470155920964</v>
      </c>
      <c r="I657" s="91"/>
      <c r="J657" s="91"/>
      <c r="K657" s="91"/>
      <c r="L657" s="91"/>
    </row>
    <row r="658" spans="1:12" ht="18.75" customHeight="1">
      <c r="A658" s="156">
        <v>636</v>
      </c>
      <c r="B658" s="157" t="s">
        <v>1562</v>
      </c>
      <c r="C658" s="157" t="s">
        <v>1554</v>
      </c>
      <c r="D658" s="157" t="s">
        <v>1555</v>
      </c>
      <c r="E658" s="162">
        <v>100</v>
      </c>
      <c r="F658" s="158">
        <f t="shared" si="58"/>
        <v>1.3937690162360152E-4</v>
      </c>
      <c r="G658" s="158">
        <f t="shared" si="59"/>
        <v>0.98101407846083322</v>
      </c>
      <c r="I658" s="91"/>
      <c r="J658" s="91"/>
      <c r="K658" s="91"/>
      <c r="L658" s="91"/>
    </row>
    <row r="659" spans="1:12" ht="18.75" customHeight="1">
      <c r="A659" s="156">
        <v>646</v>
      </c>
      <c r="B659" s="157" t="s">
        <v>1549</v>
      </c>
      <c r="C659" s="157" t="s">
        <v>2393</v>
      </c>
      <c r="D659" s="157" t="s">
        <v>1465</v>
      </c>
      <c r="E659" s="162">
        <v>100</v>
      </c>
      <c r="F659" s="158">
        <f t="shared" si="58"/>
        <v>1.3937690162360152E-4</v>
      </c>
      <c r="G659" s="158">
        <f t="shared" si="59"/>
        <v>0.98115345536245679</v>
      </c>
      <c r="I659" s="91"/>
      <c r="J659" s="91"/>
      <c r="K659" s="91"/>
      <c r="L659" s="91"/>
    </row>
    <row r="660" spans="1:12" ht="18.75" customHeight="1">
      <c r="A660" s="156">
        <v>641</v>
      </c>
      <c r="B660" s="157" t="s">
        <v>1994</v>
      </c>
      <c r="C660" s="157" t="s">
        <v>1672</v>
      </c>
      <c r="D660" s="157" t="s">
        <v>2409</v>
      </c>
      <c r="E660" s="162">
        <v>99</v>
      </c>
      <c r="F660" s="158">
        <f t="shared" si="58"/>
        <v>1.3798313260736551E-4</v>
      </c>
      <c r="G660" s="158">
        <f t="shared" si="59"/>
        <v>0.98129143849506417</v>
      </c>
      <c r="I660" s="91"/>
      <c r="J660" s="91"/>
      <c r="K660" s="91"/>
      <c r="L660" s="91"/>
    </row>
    <row r="661" spans="1:12" ht="18.75" customHeight="1">
      <c r="A661" s="156">
        <v>645</v>
      </c>
      <c r="B661" s="157" t="s">
        <v>2136</v>
      </c>
      <c r="C661" s="157" t="s">
        <v>2415</v>
      </c>
      <c r="D661" s="157" t="s">
        <v>1730</v>
      </c>
      <c r="E661" s="162">
        <v>99</v>
      </c>
      <c r="F661" s="158">
        <f t="shared" ref="F661:F724" si="60">E661/$E$874</f>
        <v>1.3798313260736551E-4</v>
      </c>
      <c r="G661" s="158">
        <f t="shared" si="59"/>
        <v>0.98142942162767155</v>
      </c>
      <c r="I661" s="91"/>
      <c r="J661" s="91"/>
      <c r="K661" s="91"/>
      <c r="L661" s="91"/>
    </row>
    <row r="662" spans="1:12" ht="18.75" customHeight="1">
      <c r="A662" s="156">
        <v>638</v>
      </c>
      <c r="B662" s="157" t="s">
        <v>2013</v>
      </c>
      <c r="C662" s="157" t="s">
        <v>1731</v>
      </c>
      <c r="D662" s="157" t="s">
        <v>2397</v>
      </c>
      <c r="E662" s="162">
        <v>99</v>
      </c>
      <c r="F662" s="158">
        <f t="shared" si="60"/>
        <v>1.3798313260736551E-4</v>
      </c>
      <c r="G662" s="158">
        <f t="shared" si="59"/>
        <v>0.98156740476027893</v>
      </c>
      <c r="I662" s="91"/>
      <c r="J662" s="91"/>
      <c r="K662" s="91"/>
      <c r="L662" s="91"/>
    </row>
    <row r="663" spans="1:12" ht="18.75" customHeight="1">
      <c r="A663" s="156">
        <v>643</v>
      </c>
      <c r="B663" s="157" t="s">
        <v>2090</v>
      </c>
      <c r="C663" s="157" t="s">
        <v>1888</v>
      </c>
      <c r="D663" s="157" t="s">
        <v>2420</v>
      </c>
      <c r="E663" s="162">
        <v>98</v>
      </c>
      <c r="F663" s="158">
        <f t="shared" si="60"/>
        <v>1.3658936359112948E-4</v>
      </c>
      <c r="G663" s="158">
        <f t="shared" si="59"/>
        <v>0.98170399412387011</v>
      </c>
      <c r="I663" s="91"/>
      <c r="J663" s="91"/>
      <c r="K663" s="91"/>
      <c r="L663" s="91"/>
    </row>
    <row r="664" spans="1:12" ht="18.75" customHeight="1">
      <c r="A664" s="156">
        <v>644</v>
      </c>
      <c r="B664" s="157" t="s">
        <v>2231</v>
      </c>
      <c r="C664" s="157" t="s">
        <v>2391</v>
      </c>
      <c r="D664" s="157" t="s">
        <v>1555</v>
      </c>
      <c r="E664" s="162">
        <v>98</v>
      </c>
      <c r="F664" s="158">
        <f t="shared" si="60"/>
        <v>1.3658936359112948E-4</v>
      </c>
      <c r="G664" s="158">
        <f t="shared" si="59"/>
        <v>0.98184058348746128</v>
      </c>
      <c r="I664" s="91"/>
      <c r="J664" s="91"/>
      <c r="K664" s="91"/>
      <c r="L664" s="91"/>
    </row>
    <row r="665" spans="1:12" ht="18.75" customHeight="1">
      <c r="A665" s="156">
        <v>635</v>
      </c>
      <c r="B665" s="157" t="s">
        <v>1524</v>
      </c>
      <c r="C665" s="157" t="s">
        <v>1467</v>
      </c>
      <c r="D665" s="157" t="s">
        <v>1465</v>
      </c>
      <c r="E665" s="162">
        <v>98</v>
      </c>
      <c r="F665" s="158">
        <f t="shared" si="60"/>
        <v>1.3658936359112948E-4</v>
      </c>
      <c r="G665" s="158">
        <f t="shared" si="59"/>
        <v>0.98197717285105246</v>
      </c>
      <c r="I665" s="91"/>
      <c r="J665" s="91"/>
      <c r="K665" s="91"/>
      <c r="L665" s="91"/>
    </row>
    <row r="666" spans="1:12" ht="18.75" customHeight="1">
      <c r="A666" s="156">
        <v>639</v>
      </c>
      <c r="B666" s="157" t="s">
        <v>2057</v>
      </c>
      <c r="C666" s="157" t="s">
        <v>2415</v>
      </c>
      <c r="D666" s="157" t="s">
        <v>1730</v>
      </c>
      <c r="E666" s="162">
        <v>98</v>
      </c>
      <c r="F666" s="158">
        <f t="shared" si="60"/>
        <v>1.3658936359112948E-4</v>
      </c>
      <c r="G666" s="158">
        <f t="shared" si="59"/>
        <v>0.98211376221464364</v>
      </c>
      <c r="I666" s="91"/>
      <c r="J666" s="91"/>
      <c r="K666" s="91"/>
      <c r="L666" s="91"/>
    </row>
    <row r="667" spans="1:12" ht="18.75" customHeight="1">
      <c r="A667" s="156">
        <v>647</v>
      </c>
      <c r="B667" s="157" t="s">
        <v>1973</v>
      </c>
      <c r="C667" s="157" t="s">
        <v>1882</v>
      </c>
      <c r="D667" s="157" t="s">
        <v>2420</v>
      </c>
      <c r="E667" s="162">
        <v>98</v>
      </c>
      <c r="F667" s="158">
        <f t="shared" si="60"/>
        <v>1.3658936359112948E-4</v>
      </c>
      <c r="G667" s="158">
        <f t="shared" si="59"/>
        <v>0.98225035157823481</v>
      </c>
      <c r="I667" s="91"/>
      <c r="J667" s="91"/>
      <c r="K667" s="91"/>
      <c r="L667" s="91"/>
    </row>
    <row r="668" spans="1:12" ht="18.75" customHeight="1">
      <c r="A668" s="156">
        <v>649</v>
      </c>
      <c r="B668" s="157" t="s">
        <v>1959</v>
      </c>
      <c r="C668" s="157" t="s">
        <v>1885</v>
      </c>
      <c r="D668" s="157" t="s">
        <v>2420</v>
      </c>
      <c r="E668" s="162">
        <v>97</v>
      </c>
      <c r="F668" s="158">
        <f t="shared" si="60"/>
        <v>1.3519559457489348E-4</v>
      </c>
      <c r="G668" s="158">
        <f t="shared" si="59"/>
        <v>0.98238554717280968</v>
      </c>
      <c r="I668" s="91"/>
      <c r="J668" s="91"/>
      <c r="K668" s="91"/>
      <c r="L668" s="91"/>
    </row>
    <row r="669" spans="1:12" ht="18.75" customHeight="1">
      <c r="A669" s="156">
        <v>651</v>
      </c>
      <c r="B669" s="157" t="s">
        <v>1733</v>
      </c>
      <c r="C669" s="157" t="s">
        <v>2413</v>
      </c>
      <c r="D669" s="157" t="s">
        <v>1730</v>
      </c>
      <c r="E669" s="162">
        <v>96</v>
      </c>
      <c r="F669" s="158">
        <f t="shared" si="60"/>
        <v>1.3380182555865748E-4</v>
      </c>
      <c r="G669" s="158">
        <f t="shared" si="59"/>
        <v>0.98251934899836835</v>
      </c>
      <c r="I669" s="91"/>
      <c r="J669" s="91"/>
      <c r="K669" s="91"/>
      <c r="L669" s="91"/>
    </row>
    <row r="670" spans="1:12" ht="18.75" customHeight="1">
      <c r="A670" s="156">
        <v>648</v>
      </c>
      <c r="B670" s="157" t="s">
        <v>1841</v>
      </c>
      <c r="C670" s="157" t="s">
        <v>1842</v>
      </c>
      <c r="D670" s="157" t="s">
        <v>2417</v>
      </c>
      <c r="E670" s="162">
        <v>95</v>
      </c>
      <c r="F670" s="158">
        <f t="shared" si="60"/>
        <v>1.3240805654242144E-4</v>
      </c>
      <c r="G670" s="158">
        <f t="shared" si="59"/>
        <v>0.98265175705491081</v>
      </c>
      <c r="I670" s="91"/>
      <c r="J670" s="91"/>
      <c r="K670" s="91"/>
      <c r="L670" s="91"/>
    </row>
    <row r="671" spans="1:12" ht="18.75" customHeight="1">
      <c r="A671" s="156">
        <v>650</v>
      </c>
      <c r="B671" s="157" t="s">
        <v>1491</v>
      </c>
      <c r="C671" s="157" t="s">
        <v>2421</v>
      </c>
      <c r="D671" s="157" t="s">
        <v>2420</v>
      </c>
      <c r="E671" s="162">
        <v>95</v>
      </c>
      <c r="F671" s="158">
        <f t="shared" si="60"/>
        <v>1.3240805654242144E-4</v>
      </c>
      <c r="G671" s="158">
        <f t="shared" si="59"/>
        <v>0.98278416511145328</v>
      </c>
      <c r="I671" s="91"/>
      <c r="J671" s="91"/>
      <c r="K671" s="91"/>
      <c r="L671" s="91"/>
    </row>
    <row r="672" spans="1:12" ht="18.75" customHeight="1">
      <c r="A672" s="156">
        <v>652</v>
      </c>
      <c r="B672" s="157" t="s">
        <v>2187</v>
      </c>
      <c r="C672" s="157" t="s">
        <v>2396</v>
      </c>
      <c r="D672" s="157" t="s">
        <v>2397</v>
      </c>
      <c r="E672" s="162">
        <v>95</v>
      </c>
      <c r="F672" s="158">
        <f t="shared" si="60"/>
        <v>1.3240805654242144E-4</v>
      </c>
      <c r="G672" s="158">
        <f t="shared" si="59"/>
        <v>0.98291657316799574</v>
      </c>
      <c r="I672" s="91"/>
      <c r="J672" s="91"/>
      <c r="K672" s="91"/>
      <c r="L672" s="91"/>
    </row>
    <row r="673" spans="1:12" ht="18.75" customHeight="1">
      <c r="A673" s="156">
        <v>655</v>
      </c>
      <c r="B673" s="157" t="s">
        <v>1662</v>
      </c>
      <c r="C673" s="157" t="s">
        <v>2407</v>
      </c>
      <c r="D673" s="157" t="s">
        <v>1618</v>
      </c>
      <c r="E673" s="162">
        <v>95</v>
      </c>
      <c r="F673" s="158">
        <f t="shared" si="60"/>
        <v>1.3240805654242144E-4</v>
      </c>
      <c r="G673" s="158">
        <f t="shared" si="59"/>
        <v>0.98304898122453821</v>
      </c>
      <c r="I673" s="91"/>
      <c r="J673" s="91"/>
      <c r="K673" s="91"/>
      <c r="L673" s="91"/>
    </row>
    <row r="674" spans="1:12" ht="18.75" customHeight="1">
      <c r="A674" s="156">
        <v>653</v>
      </c>
      <c r="B674" s="157" t="s">
        <v>1774</v>
      </c>
      <c r="C674" s="157" t="s">
        <v>2413</v>
      </c>
      <c r="D674" s="157" t="s">
        <v>1730</v>
      </c>
      <c r="E674" s="162">
        <v>94</v>
      </c>
      <c r="F674" s="158">
        <f t="shared" si="60"/>
        <v>1.3101428752618544E-4</v>
      </c>
      <c r="G674" s="158">
        <f t="shared" si="59"/>
        <v>0.98317999551206436</v>
      </c>
      <c r="I674" s="91"/>
      <c r="J674" s="91"/>
      <c r="K674" s="91"/>
      <c r="L674" s="91"/>
    </row>
    <row r="675" spans="1:12" ht="18.75" customHeight="1">
      <c r="A675" s="156">
        <v>663</v>
      </c>
      <c r="B675" s="157" t="s">
        <v>2314</v>
      </c>
      <c r="C675" s="157" t="s">
        <v>2393</v>
      </c>
      <c r="D675" s="157" t="s">
        <v>1465</v>
      </c>
      <c r="E675" s="162">
        <v>94</v>
      </c>
      <c r="F675" s="158">
        <f t="shared" si="60"/>
        <v>1.3101428752618544E-4</v>
      </c>
      <c r="G675" s="158">
        <f t="shared" si="59"/>
        <v>0.98331100979959052</v>
      </c>
      <c r="I675" s="91"/>
      <c r="J675" s="91"/>
      <c r="K675" s="91"/>
      <c r="L675" s="91"/>
    </row>
    <row r="676" spans="1:12" ht="18.75" customHeight="1">
      <c r="A676" s="156">
        <v>662</v>
      </c>
      <c r="B676" s="157" t="s">
        <v>2219</v>
      </c>
      <c r="C676" s="157" t="s">
        <v>1735</v>
      </c>
      <c r="D676" s="157" t="s">
        <v>1730</v>
      </c>
      <c r="E676" s="162">
        <v>93</v>
      </c>
      <c r="F676" s="158">
        <f t="shared" si="60"/>
        <v>1.2962051850994941E-4</v>
      </c>
      <c r="G676" s="158">
        <f t="shared" si="59"/>
        <v>0.98344063031810047</v>
      </c>
      <c r="I676" s="91"/>
      <c r="J676" s="91"/>
      <c r="K676" s="91"/>
      <c r="L676" s="91"/>
    </row>
    <row r="677" spans="1:12" ht="18.75" customHeight="1">
      <c r="A677" s="156">
        <v>654</v>
      </c>
      <c r="B677" s="157" t="s">
        <v>2002</v>
      </c>
      <c r="C677" s="157" t="s">
        <v>2396</v>
      </c>
      <c r="D677" s="157" t="s">
        <v>2397</v>
      </c>
      <c r="E677" s="162">
        <v>93</v>
      </c>
      <c r="F677" s="158">
        <f t="shared" si="60"/>
        <v>1.2962051850994941E-4</v>
      </c>
      <c r="G677" s="158">
        <f t="shared" si="59"/>
        <v>0.98357025083661043</v>
      </c>
      <c r="I677" s="91"/>
      <c r="J677" s="91"/>
      <c r="K677" s="91"/>
      <c r="L677" s="91"/>
    </row>
    <row r="678" spans="1:12" ht="18.75" customHeight="1">
      <c r="A678" s="156">
        <v>658</v>
      </c>
      <c r="B678" s="157" t="s">
        <v>1961</v>
      </c>
      <c r="C678" s="157" t="s">
        <v>1883</v>
      </c>
      <c r="D678" s="157" t="s">
        <v>2420</v>
      </c>
      <c r="E678" s="162">
        <v>93</v>
      </c>
      <c r="F678" s="158">
        <f t="shared" si="60"/>
        <v>1.2962051850994941E-4</v>
      </c>
      <c r="G678" s="158">
        <f t="shared" si="59"/>
        <v>0.98369987135512038</v>
      </c>
      <c r="I678" s="91"/>
      <c r="J678" s="91"/>
      <c r="K678" s="91"/>
      <c r="L678" s="91"/>
    </row>
    <row r="679" spans="1:12" ht="18.75" customHeight="1">
      <c r="A679" s="156">
        <v>659</v>
      </c>
      <c r="B679" s="157" t="s">
        <v>1829</v>
      </c>
      <c r="C679" s="157" t="s">
        <v>2413</v>
      </c>
      <c r="D679" s="157" t="s">
        <v>1730</v>
      </c>
      <c r="E679" s="162">
        <v>92</v>
      </c>
      <c r="F679" s="158">
        <f t="shared" si="60"/>
        <v>1.282267494937134E-4</v>
      </c>
      <c r="G679" s="158">
        <f t="shared" si="59"/>
        <v>0.98382809810461413</v>
      </c>
      <c r="I679" s="91"/>
      <c r="J679" s="91"/>
      <c r="K679" s="91"/>
      <c r="L679" s="91"/>
    </row>
    <row r="680" spans="1:12" ht="18.75" customHeight="1">
      <c r="A680" s="156">
        <v>656</v>
      </c>
      <c r="B680" s="157" t="s">
        <v>1877</v>
      </c>
      <c r="C680" s="157" t="s">
        <v>2416</v>
      </c>
      <c r="D680" s="157" t="s">
        <v>2417</v>
      </c>
      <c r="E680" s="162">
        <v>92</v>
      </c>
      <c r="F680" s="158">
        <f t="shared" si="60"/>
        <v>1.282267494937134E-4</v>
      </c>
      <c r="G680" s="158">
        <f t="shared" si="59"/>
        <v>0.98395632485410789</v>
      </c>
      <c r="I680" s="91"/>
      <c r="J680" s="91"/>
      <c r="K680" s="91"/>
      <c r="L680" s="91"/>
    </row>
    <row r="681" spans="1:12" ht="18.75" customHeight="1">
      <c r="A681" s="156">
        <v>657</v>
      </c>
      <c r="B681" s="157" t="s">
        <v>1669</v>
      </c>
      <c r="C681" s="157" t="s">
        <v>1882</v>
      </c>
      <c r="D681" s="157" t="s">
        <v>2420</v>
      </c>
      <c r="E681" s="162">
        <v>91</v>
      </c>
      <c r="F681" s="158">
        <f t="shared" si="60"/>
        <v>1.268329804774774E-4</v>
      </c>
      <c r="G681" s="158">
        <f t="shared" si="59"/>
        <v>0.98408315783458533</v>
      </c>
      <c r="I681" s="91"/>
      <c r="J681" s="91"/>
      <c r="K681" s="91"/>
      <c r="L681" s="91"/>
    </row>
    <row r="682" spans="1:12" ht="18.75" customHeight="1">
      <c r="A682" s="156">
        <v>660</v>
      </c>
      <c r="B682" s="157" t="s">
        <v>2248</v>
      </c>
      <c r="C682" s="157" t="s">
        <v>2415</v>
      </c>
      <c r="D682" s="157" t="s">
        <v>1730</v>
      </c>
      <c r="E682" s="162">
        <v>91</v>
      </c>
      <c r="F682" s="158">
        <f t="shared" si="60"/>
        <v>1.268329804774774E-4</v>
      </c>
      <c r="G682" s="158">
        <f t="shared" si="59"/>
        <v>0.98420999081506277</v>
      </c>
      <c r="I682" s="91"/>
      <c r="J682" s="91"/>
      <c r="K682" s="91"/>
      <c r="L682" s="91"/>
    </row>
    <row r="683" spans="1:12" ht="18.75" customHeight="1">
      <c r="A683" s="156">
        <v>661</v>
      </c>
      <c r="B683" s="157" t="s">
        <v>2215</v>
      </c>
      <c r="C683" s="157" t="s">
        <v>2424</v>
      </c>
      <c r="D683" s="157" t="s">
        <v>2420</v>
      </c>
      <c r="E683" s="162">
        <v>89</v>
      </c>
      <c r="F683" s="158">
        <f t="shared" si="60"/>
        <v>1.2404544244500537E-4</v>
      </c>
      <c r="G683" s="158">
        <f t="shared" si="59"/>
        <v>0.98433403625750782</v>
      </c>
      <c r="I683" s="91"/>
      <c r="J683" s="91"/>
      <c r="K683" s="91"/>
      <c r="L683" s="91"/>
    </row>
    <row r="684" spans="1:12" ht="18.75" customHeight="1">
      <c r="A684" s="156">
        <v>674</v>
      </c>
      <c r="B684" s="157" t="s">
        <v>2221</v>
      </c>
      <c r="C684" s="157" t="s">
        <v>1750</v>
      </c>
      <c r="D684" s="157" t="s">
        <v>1730</v>
      </c>
      <c r="E684" s="162">
        <v>89</v>
      </c>
      <c r="F684" s="158">
        <f t="shared" si="60"/>
        <v>1.2404544244500537E-4</v>
      </c>
      <c r="G684" s="158">
        <f t="shared" si="59"/>
        <v>0.98445808169995286</v>
      </c>
      <c r="I684" s="91"/>
      <c r="J684" s="91"/>
      <c r="K684" s="91"/>
      <c r="L684" s="91"/>
    </row>
    <row r="685" spans="1:12" ht="18.75" customHeight="1">
      <c r="A685" s="156">
        <v>665</v>
      </c>
      <c r="B685" s="157" t="s">
        <v>2122</v>
      </c>
      <c r="C685" s="157" t="s">
        <v>2424</v>
      </c>
      <c r="D685" s="157" t="s">
        <v>2420</v>
      </c>
      <c r="E685" s="162">
        <v>89</v>
      </c>
      <c r="F685" s="158">
        <f t="shared" si="60"/>
        <v>1.2404544244500537E-4</v>
      </c>
      <c r="G685" s="158">
        <f t="shared" si="59"/>
        <v>0.9845821271423979</v>
      </c>
      <c r="I685" s="91"/>
      <c r="J685" s="91"/>
      <c r="K685" s="91"/>
      <c r="L685" s="91"/>
    </row>
    <row r="686" spans="1:12" ht="18.75" customHeight="1">
      <c r="A686" s="156">
        <v>664</v>
      </c>
      <c r="B686" s="157" t="s">
        <v>1851</v>
      </c>
      <c r="C686" s="157" t="s">
        <v>1838</v>
      </c>
      <c r="D686" s="157" t="s">
        <v>2417</v>
      </c>
      <c r="E686" s="162">
        <v>88</v>
      </c>
      <c r="F686" s="158">
        <f t="shared" si="60"/>
        <v>1.2265167342876933E-4</v>
      </c>
      <c r="G686" s="158">
        <f t="shared" si="59"/>
        <v>0.98470477881582663</v>
      </c>
      <c r="I686" s="91"/>
      <c r="J686" s="91"/>
      <c r="K686" s="91"/>
      <c r="L686" s="91"/>
    </row>
    <row r="687" spans="1:12" ht="18.75" customHeight="1">
      <c r="A687" s="156">
        <v>667</v>
      </c>
      <c r="B687" s="157" t="s">
        <v>2305</v>
      </c>
      <c r="C687" s="157" t="s">
        <v>2402</v>
      </c>
      <c r="D687" s="157" t="s">
        <v>1555</v>
      </c>
      <c r="E687" s="162">
        <v>88</v>
      </c>
      <c r="F687" s="158">
        <f t="shared" si="60"/>
        <v>1.2265167342876933E-4</v>
      </c>
      <c r="G687" s="158">
        <f t="shared" ref="G687:G750" si="61">G686+F687</f>
        <v>0.98482743048925536</v>
      </c>
      <c r="I687" s="91"/>
      <c r="J687" s="91"/>
      <c r="K687" s="91"/>
      <c r="L687" s="91"/>
    </row>
    <row r="688" spans="1:12" ht="18.75" customHeight="1">
      <c r="A688" s="156">
        <v>673</v>
      </c>
      <c r="B688" s="157" t="s">
        <v>1939</v>
      </c>
      <c r="C688" s="157" t="s">
        <v>1888</v>
      </c>
      <c r="D688" s="157" t="s">
        <v>2420</v>
      </c>
      <c r="E688" s="162">
        <v>88</v>
      </c>
      <c r="F688" s="158">
        <f t="shared" si="60"/>
        <v>1.2265167342876933E-4</v>
      </c>
      <c r="G688" s="158">
        <f t="shared" si="61"/>
        <v>0.98495008216268409</v>
      </c>
      <c r="I688" s="91"/>
      <c r="J688" s="91"/>
      <c r="K688" s="91"/>
      <c r="L688" s="91"/>
    </row>
    <row r="689" spans="1:12" ht="18.75" customHeight="1">
      <c r="A689" s="156">
        <v>671</v>
      </c>
      <c r="B689" s="157" t="s">
        <v>1611</v>
      </c>
      <c r="C689" s="157" t="s">
        <v>2403</v>
      </c>
      <c r="D689" s="157" t="s">
        <v>1607</v>
      </c>
      <c r="E689" s="162">
        <v>87</v>
      </c>
      <c r="F689" s="158">
        <f t="shared" si="60"/>
        <v>1.2125790441253333E-4</v>
      </c>
      <c r="G689" s="158">
        <f t="shared" si="61"/>
        <v>0.98507134006709662</v>
      </c>
      <c r="I689" s="91"/>
      <c r="J689" s="91"/>
      <c r="K689" s="91"/>
      <c r="L689" s="91"/>
    </row>
    <row r="690" spans="1:12" ht="18.75" customHeight="1">
      <c r="A690" s="156">
        <v>675</v>
      </c>
      <c r="B690" s="157" t="s">
        <v>2129</v>
      </c>
      <c r="C690" s="157" t="s">
        <v>1678</v>
      </c>
      <c r="D690" s="157" t="s">
        <v>2409</v>
      </c>
      <c r="E690" s="162">
        <v>87</v>
      </c>
      <c r="F690" s="158">
        <f t="shared" si="60"/>
        <v>1.2125790441253333E-4</v>
      </c>
      <c r="G690" s="158">
        <f t="shared" si="61"/>
        <v>0.98519259797150915</v>
      </c>
      <c r="I690" s="91"/>
      <c r="J690" s="91"/>
      <c r="K690" s="91"/>
      <c r="L690" s="91"/>
    </row>
    <row r="691" spans="1:12" ht="18.75" customHeight="1">
      <c r="A691" s="156">
        <v>672</v>
      </c>
      <c r="B691" s="157" t="s">
        <v>1640</v>
      </c>
      <c r="C691" s="157" t="s">
        <v>1621</v>
      </c>
      <c r="D691" s="157" t="s">
        <v>1618</v>
      </c>
      <c r="E691" s="162">
        <v>87</v>
      </c>
      <c r="F691" s="158">
        <f t="shared" si="60"/>
        <v>1.2125790441253333E-4</v>
      </c>
      <c r="G691" s="158">
        <f t="shared" si="61"/>
        <v>0.98531385587592168</v>
      </c>
      <c r="I691" s="91"/>
      <c r="J691" s="91"/>
      <c r="K691" s="91"/>
      <c r="L691" s="91"/>
    </row>
    <row r="692" spans="1:12" ht="18.75" customHeight="1">
      <c r="A692" s="156">
        <v>668</v>
      </c>
      <c r="B692" s="157" t="s">
        <v>1935</v>
      </c>
      <c r="C692" s="157" t="s">
        <v>2424</v>
      </c>
      <c r="D692" s="157" t="s">
        <v>2420</v>
      </c>
      <c r="E692" s="162">
        <v>87</v>
      </c>
      <c r="F692" s="158">
        <f t="shared" si="60"/>
        <v>1.2125790441253333E-4</v>
      </c>
      <c r="G692" s="158">
        <f t="shared" si="61"/>
        <v>0.98543511378033422</v>
      </c>
      <c r="I692" s="91"/>
      <c r="J692" s="91"/>
      <c r="K692" s="91"/>
      <c r="L692" s="91"/>
    </row>
    <row r="693" spans="1:12" ht="18.75" customHeight="1">
      <c r="A693" s="156">
        <v>677</v>
      </c>
      <c r="B693" s="157" t="s">
        <v>2150</v>
      </c>
      <c r="C693" s="157" t="s">
        <v>1672</v>
      </c>
      <c r="D693" s="157" t="s">
        <v>2409</v>
      </c>
      <c r="E693" s="162">
        <v>87</v>
      </c>
      <c r="F693" s="158">
        <f t="shared" si="60"/>
        <v>1.2125790441253333E-4</v>
      </c>
      <c r="G693" s="158">
        <f t="shared" si="61"/>
        <v>0.98555637168474675</v>
      </c>
      <c r="I693" s="91"/>
      <c r="J693" s="91"/>
      <c r="K693" s="91"/>
      <c r="L693" s="91"/>
    </row>
    <row r="694" spans="1:12" ht="18.75" customHeight="1">
      <c r="A694" s="156">
        <v>670</v>
      </c>
      <c r="B694" s="157" t="s">
        <v>1587</v>
      </c>
      <c r="C694" s="157" t="s">
        <v>1588</v>
      </c>
      <c r="D694" s="157" t="s">
        <v>1555</v>
      </c>
      <c r="E694" s="162">
        <v>86</v>
      </c>
      <c r="F694" s="158">
        <f t="shared" si="60"/>
        <v>1.1986413539629731E-4</v>
      </c>
      <c r="G694" s="158">
        <f t="shared" si="61"/>
        <v>0.98567623582014308</v>
      </c>
      <c r="I694" s="91"/>
      <c r="J694" s="91"/>
      <c r="K694" s="91"/>
      <c r="L694" s="91"/>
    </row>
    <row r="695" spans="1:12" ht="18.75" customHeight="1">
      <c r="A695" s="156">
        <v>666</v>
      </c>
      <c r="B695" s="157" t="s">
        <v>2037</v>
      </c>
      <c r="C695" s="157" t="s">
        <v>1842</v>
      </c>
      <c r="D695" s="157" t="s">
        <v>2417</v>
      </c>
      <c r="E695" s="162">
        <v>86</v>
      </c>
      <c r="F695" s="158">
        <f t="shared" si="60"/>
        <v>1.1986413539629731E-4</v>
      </c>
      <c r="G695" s="158">
        <f t="shared" si="61"/>
        <v>0.98579609995553941</v>
      </c>
      <c r="I695" s="91"/>
      <c r="J695" s="91"/>
      <c r="K695" s="91"/>
      <c r="L695" s="91"/>
    </row>
    <row r="696" spans="1:12" ht="18.75" customHeight="1">
      <c r="A696" s="156">
        <v>669</v>
      </c>
      <c r="B696" s="157" t="s">
        <v>2109</v>
      </c>
      <c r="C696" s="157" t="s">
        <v>1672</v>
      </c>
      <c r="D696" s="157" t="s">
        <v>2409</v>
      </c>
      <c r="E696" s="162">
        <v>86</v>
      </c>
      <c r="F696" s="158">
        <f t="shared" si="60"/>
        <v>1.1986413539629731E-4</v>
      </c>
      <c r="G696" s="158">
        <f t="shared" si="61"/>
        <v>0.98591596409093574</v>
      </c>
      <c r="I696" s="91"/>
      <c r="J696" s="91"/>
      <c r="K696" s="91"/>
      <c r="L696" s="91"/>
    </row>
    <row r="697" spans="1:12" ht="18.75" customHeight="1">
      <c r="A697" s="156">
        <v>678</v>
      </c>
      <c r="B697" s="157" t="s">
        <v>1642</v>
      </c>
      <c r="C697" s="157" t="s">
        <v>1621</v>
      </c>
      <c r="D697" s="157" t="s">
        <v>1618</v>
      </c>
      <c r="E697" s="162">
        <v>85</v>
      </c>
      <c r="F697" s="158">
        <f t="shared" si="60"/>
        <v>1.184703663800613E-4</v>
      </c>
      <c r="G697" s="158">
        <f t="shared" si="61"/>
        <v>0.98603443445731576</v>
      </c>
      <c r="I697" s="91"/>
      <c r="J697" s="91"/>
      <c r="K697" s="91"/>
      <c r="L697" s="91"/>
    </row>
    <row r="698" spans="1:12" ht="18.75" customHeight="1">
      <c r="A698" s="156">
        <v>679</v>
      </c>
      <c r="B698" s="157" t="s">
        <v>2022</v>
      </c>
      <c r="C698" s="157" t="s">
        <v>1888</v>
      </c>
      <c r="D698" s="157" t="s">
        <v>2420</v>
      </c>
      <c r="E698" s="162">
        <v>85</v>
      </c>
      <c r="F698" s="158">
        <f t="shared" si="60"/>
        <v>1.184703663800613E-4</v>
      </c>
      <c r="G698" s="158">
        <f t="shared" si="61"/>
        <v>0.98615290482369578</v>
      </c>
      <c r="I698" s="91"/>
      <c r="J698" s="91"/>
      <c r="K698" s="91"/>
      <c r="L698" s="91"/>
    </row>
    <row r="699" spans="1:12" ht="18.75" customHeight="1">
      <c r="A699" s="156">
        <v>676</v>
      </c>
      <c r="B699" s="157" t="s">
        <v>1561</v>
      </c>
      <c r="C699" s="157" t="s">
        <v>2400</v>
      </c>
      <c r="D699" s="157" t="s">
        <v>1555</v>
      </c>
      <c r="E699" s="162">
        <v>84</v>
      </c>
      <c r="F699" s="158">
        <f t="shared" si="60"/>
        <v>1.1707659736382528E-4</v>
      </c>
      <c r="G699" s="158">
        <f t="shared" si="61"/>
        <v>0.98626998142105959</v>
      </c>
      <c r="I699" s="91"/>
      <c r="J699" s="91"/>
      <c r="K699" s="91"/>
      <c r="L699" s="91"/>
    </row>
    <row r="700" spans="1:12" ht="18.75" customHeight="1">
      <c r="A700" s="156">
        <v>685</v>
      </c>
      <c r="B700" s="157" t="s">
        <v>2148</v>
      </c>
      <c r="C700" s="157" t="s">
        <v>2398</v>
      </c>
      <c r="D700" s="157" t="s">
        <v>2397</v>
      </c>
      <c r="E700" s="162">
        <v>84</v>
      </c>
      <c r="F700" s="158">
        <f t="shared" si="60"/>
        <v>1.1707659736382528E-4</v>
      </c>
      <c r="G700" s="158">
        <f t="shared" si="61"/>
        <v>0.98638705801842341</v>
      </c>
      <c r="I700" s="91"/>
      <c r="J700" s="91"/>
      <c r="K700" s="91"/>
      <c r="L700" s="91"/>
    </row>
    <row r="701" spans="1:12" ht="18.75" customHeight="1">
      <c r="A701" s="156">
        <v>693</v>
      </c>
      <c r="B701" s="157" t="s">
        <v>2080</v>
      </c>
      <c r="C701" s="157" t="s">
        <v>1844</v>
      </c>
      <c r="D701" s="157" t="s">
        <v>2417</v>
      </c>
      <c r="E701" s="162">
        <v>84</v>
      </c>
      <c r="F701" s="158">
        <f t="shared" si="60"/>
        <v>1.1707659736382528E-4</v>
      </c>
      <c r="G701" s="158">
        <f t="shared" si="61"/>
        <v>0.98650413461578723</v>
      </c>
      <c r="I701" s="91"/>
      <c r="J701" s="91"/>
      <c r="K701" s="91"/>
      <c r="L701" s="91"/>
    </row>
    <row r="702" spans="1:12" ht="18.75" customHeight="1">
      <c r="A702" s="156">
        <v>688</v>
      </c>
      <c r="B702" s="157" t="s">
        <v>1622</v>
      </c>
      <c r="C702" s="157" t="s">
        <v>2405</v>
      </c>
      <c r="D702" s="157" t="s">
        <v>1618</v>
      </c>
      <c r="E702" s="162">
        <v>83</v>
      </c>
      <c r="F702" s="158">
        <f t="shared" si="60"/>
        <v>1.1568282834758927E-4</v>
      </c>
      <c r="G702" s="158">
        <f t="shared" si="61"/>
        <v>0.98661981744413485</v>
      </c>
      <c r="I702" s="91"/>
      <c r="J702" s="91"/>
      <c r="K702" s="91"/>
      <c r="L702" s="91"/>
    </row>
    <row r="703" spans="1:12" ht="18.75" customHeight="1">
      <c r="A703" s="156">
        <v>683</v>
      </c>
      <c r="B703" s="157" t="s">
        <v>2118</v>
      </c>
      <c r="C703" s="157" t="s">
        <v>2424</v>
      </c>
      <c r="D703" s="157" t="s">
        <v>2420</v>
      </c>
      <c r="E703" s="162">
        <v>83</v>
      </c>
      <c r="F703" s="158">
        <f t="shared" si="60"/>
        <v>1.1568282834758927E-4</v>
      </c>
      <c r="G703" s="158">
        <f t="shared" si="61"/>
        <v>0.98673550027248247</v>
      </c>
      <c r="I703" s="91"/>
      <c r="J703" s="91"/>
      <c r="K703" s="91"/>
      <c r="L703" s="91"/>
    </row>
    <row r="704" spans="1:12" ht="18.75" customHeight="1">
      <c r="A704" s="156">
        <v>681</v>
      </c>
      <c r="B704" s="157" t="s">
        <v>1487</v>
      </c>
      <c r="C704" s="157" t="s">
        <v>1467</v>
      </c>
      <c r="D704" s="157" t="s">
        <v>1465</v>
      </c>
      <c r="E704" s="162">
        <v>83</v>
      </c>
      <c r="F704" s="158">
        <f t="shared" si="60"/>
        <v>1.1568282834758927E-4</v>
      </c>
      <c r="G704" s="158">
        <f t="shared" si="61"/>
        <v>0.98685118310083009</v>
      </c>
      <c r="I704" s="91"/>
      <c r="J704" s="91"/>
      <c r="K704" s="91"/>
      <c r="L704" s="91"/>
    </row>
    <row r="705" spans="1:20" ht="18.75" customHeight="1">
      <c r="A705" s="156">
        <v>680</v>
      </c>
      <c r="B705" s="157" t="s">
        <v>2070</v>
      </c>
      <c r="C705" s="157" t="s">
        <v>2423</v>
      </c>
      <c r="D705" s="157" t="s">
        <v>2420</v>
      </c>
      <c r="E705" s="162">
        <v>83</v>
      </c>
      <c r="F705" s="158">
        <f t="shared" si="60"/>
        <v>1.1568282834758927E-4</v>
      </c>
      <c r="G705" s="158">
        <f t="shared" si="61"/>
        <v>0.98696686592917771</v>
      </c>
      <c r="I705" s="91"/>
      <c r="J705" s="91"/>
      <c r="K705" s="91"/>
      <c r="L705" s="91"/>
      <c r="O705" s="11"/>
      <c r="Q705" s="11"/>
      <c r="R705" s="11"/>
      <c r="S705" s="11"/>
      <c r="T705" s="11"/>
    </row>
    <row r="706" spans="1:20" ht="18.75" customHeight="1">
      <c r="A706" s="156">
        <v>687</v>
      </c>
      <c r="B706" s="157" t="s">
        <v>2202</v>
      </c>
      <c r="C706" s="157" t="s">
        <v>1621</v>
      </c>
      <c r="D706" s="157" t="s">
        <v>1618</v>
      </c>
      <c r="E706" s="162">
        <v>83</v>
      </c>
      <c r="F706" s="158">
        <f t="shared" si="60"/>
        <v>1.1568282834758927E-4</v>
      </c>
      <c r="G706" s="158">
        <f t="shared" si="61"/>
        <v>0.98708254875752532</v>
      </c>
      <c r="H706" s="11"/>
      <c r="I706" s="91"/>
      <c r="J706" s="91"/>
      <c r="K706" s="91"/>
      <c r="L706" s="91"/>
      <c r="O706" s="11"/>
      <c r="Q706" s="11"/>
      <c r="R706" s="11"/>
      <c r="S706" s="11"/>
      <c r="T706" s="11"/>
    </row>
    <row r="707" spans="1:20" ht="18.75" customHeight="1">
      <c r="A707" s="156">
        <v>682</v>
      </c>
      <c r="B707" s="157" t="s">
        <v>1616</v>
      </c>
      <c r="C707" s="157" t="s">
        <v>2404</v>
      </c>
      <c r="D707" s="157" t="s">
        <v>1607</v>
      </c>
      <c r="E707" s="162">
        <v>83</v>
      </c>
      <c r="F707" s="158">
        <f t="shared" si="60"/>
        <v>1.1568282834758927E-4</v>
      </c>
      <c r="G707" s="158">
        <f t="shared" si="61"/>
        <v>0.98719823158587294</v>
      </c>
      <c r="H707" s="11"/>
      <c r="I707" s="91"/>
      <c r="J707" s="91"/>
      <c r="K707" s="91"/>
      <c r="L707" s="91"/>
      <c r="O707" s="11"/>
      <c r="Q707" s="11"/>
      <c r="R707" s="11"/>
      <c r="S707" s="11"/>
      <c r="T707" s="11"/>
    </row>
    <row r="708" spans="1:20" ht="18.75" customHeight="1">
      <c r="A708" s="156">
        <v>689</v>
      </c>
      <c r="B708" s="157" t="s">
        <v>2181</v>
      </c>
      <c r="C708" s="157" t="s">
        <v>2405</v>
      </c>
      <c r="D708" s="157" t="s">
        <v>1618</v>
      </c>
      <c r="E708" s="162">
        <v>82</v>
      </c>
      <c r="F708" s="158">
        <f t="shared" si="60"/>
        <v>1.1428905933135326E-4</v>
      </c>
      <c r="G708" s="158">
        <f t="shared" si="61"/>
        <v>0.98731252064520425</v>
      </c>
      <c r="H708" s="11"/>
      <c r="I708" s="91"/>
      <c r="J708" s="91"/>
      <c r="K708" s="91"/>
      <c r="L708" s="91"/>
      <c r="O708" s="11"/>
      <c r="Q708" s="11"/>
      <c r="R708" s="11"/>
      <c r="S708" s="11"/>
      <c r="T708" s="11"/>
    </row>
    <row r="709" spans="1:20" ht="18.75" customHeight="1">
      <c r="A709" s="156">
        <v>684</v>
      </c>
      <c r="B709" s="157" t="s">
        <v>1722</v>
      </c>
      <c r="C709" s="157" t="s">
        <v>2408</v>
      </c>
      <c r="D709" s="157" t="s">
        <v>2409</v>
      </c>
      <c r="E709" s="162">
        <v>82</v>
      </c>
      <c r="F709" s="158">
        <f t="shared" si="60"/>
        <v>1.1428905933135326E-4</v>
      </c>
      <c r="G709" s="158">
        <f t="shared" si="61"/>
        <v>0.98742680970453556</v>
      </c>
      <c r="H709" s="11"/>
      <c r="I709" s="91"/>
      <c r="J709" s="91"/>
      <c r="K709" s="91"/>
      <c r="L709" s="91"/>
      <c r="O709" s="11"/>
      <c r="Q709" s="11"/>
      <c r="R709" s="11"/>
      <c r="S709" s="11"/>
      <c r="T709" s="11"/>
    </row>
    <row r="710" spans="1:20" ht="18.75" customHeight="1">
      <c r="A710" s="156">
        <v>700</v>
      </c>
      <c r="B710" s="157" t="s">
        <v>1968</v>
      </c>
      <c r="C710" s="157" t="s">
        <v>1882</v>
      </c>
      <c r="D710" s="157" t="s">
        <v>2420</v>
      </c>
      <c r="E710" s="162">
        <v>82</v>
      </c>
      <c r="F710" s="158">
        <f t="shared" si="60"/>
        <v>1.1428905933135326E-4</v>
      </c>
      <c r="G710" s="158">
        <f t="shared" si="61"/>
        <v>0.98754109876386686</v>
      </c>
      <c r="H710" s="11"/>
      <c r="I710" s="91"/>
      <c r="J710" s="91"/>
      <c r="K710" s="91"/>
      <c r="L710" s="91"/>
      <c r="O710" s="11"/>
      <c r="Q710" s="11"/>
      <c r="R710" s="11"/>
      <c r="S710" s="11"/>
      <c r="T710" s="11"/>
    </row>
    <row r="711" spans="1:20" ht="18.75" customHeight="1">
      <c r="A711" s="156">
        <v>694</v>
      </c>
      <c r="B711" s="157" t="s">
        <v>1853</v>
      </c>
      <c r="C711" s="157" t="s">
        <v>2419</v>
      </c>
      <c r="D711" s="157" t="s">
        <v>2417</v>
      </c>
      <c r="E711" s="162">
        <v>81</v>
      </c>
      <c r="F711" s="158">
        <f t="shared" si="60"/>
        <v>1.1289529031511724E-4</v>
      </c>
      <c r="G711" s="158">
        <f t="shared" si="61"/>
        <v>0.98765399405418197</v>
      </c>
      <c r="H711" s="11"/>
      <c r="I711" s="91"/>
      <c r="J711" s="91"/>
      <c r="K711" s="91"/>
      <c r="L711" s="91"/>
      <c r="O711" s="11"/>
      <c r="Q711" s="11"/>
      <c r="R711" s="11"/>
      <c r="S711" s="11"/>
      <c r="T711" s="11"/>
    </row>
    <row r="712" spans="1:20" ht="18.75" customHeight="1">
      <c r="A712" s="156">
        <v>696</v>
      </c>
      <c r="B712" s="157" t="s">
        <v>1512</v>
      </c>
      <c r="C712" s="157" t="s">
        <v>2396</v>
      </c>
      <c r="D712" s="157" t="s">
        <v>2397</v>
      </c>
      <c r="E712" s="162">
        <v>81</v>
      </c>
      <c r="F712" s="158">
        <f t="shared" si="60"/>
        <v>1.1289529031511724E-4</v>
      </c>
      <c r="G712" s="158">
        <f t="shared" si="61"/>
        <v>0.98776688934449708</v>
      </c>
      <c r="H712" s="11"/>
      <c r="I712" s="91"/>
      <c r="J712" s="91"/>
      <c r="K712" s="91"/>
      <c r="L712" s="91"/>
      <c r="O712" s="11"/>
      <c r="Q712" s="11"/>
      <c r="R712" s="11"/>
      <c r="S712" s="11"/>
      <c r="T712" s="11"/>
    </row>
    <row r="713" spans="1:20" ht="18.75" customHeight="1">
      <c r="A713" s="156">
        <v>690</v>
      </c>
      <c r="B713" s="157" t="s">
        <v>1872</v>
      </c>
      <c r="C713" s="157" t="s">
        <v>2419</v>
      </c>
      <c r="D713" s="157" t="s">
        <v>2417</v>
      </c>
      <c r="E713" s="162">
        <v>81</v>
      </c>
      <c r="F713" s="158">
        <f t="shared" si="60"/>
        <v>1.1289529031511724E-4</v>
      </c>
      <c r="G713" s="158">
        <f t="shared" si="61"/>
        <v>0.98787978463481219</v>
      </c>
      <c r="H713" s="11"/>
      <c r="I713" s="91"/>
      <c r="J713" s="91"/>
      <c r="K713" s="91"/>
      <c r="L713" s="91"/>
      <c r="O713" s="11"/>
      <c r="Q713" s="11"/>
      <c r="R713" s="11"/>
      <c r="S713" s="11"/>
      <c r="T713" s="11"/>
    </row>
    <row r="714" spans="1:20" ht="18.75" customHeight="1">
      <c r="A714" s="156">
        <v>686</v>
      </c>
      <c r="B714" s="157" t="s">
        <v>2322</v>
      </c>
      <c r="C714" s="157" t="s">
        <v>1588</v>
      </c>
      <c r="D714" s="157" t="s">
        <v>1555</v>
      </c>
      <c r="E714" s="162">
        <v>81</v>
      </c>
      <c r="F714" s="158">
        <f t="shared" si="60"/>
        <v>1.1289529031511724E-4</v>
      </c>
      <c r="G714" s="158">
        <f t="shared" si="61"/>
        <v>0.98799267992512729</v>
      </c>
      <c r="H714" s="11"/>
      <c r="I714" s="91"/>
      <c r="J714" s="91"/>
      <c r="K714" s="91"/>
      <c r="L714" s="91"/>
      <c r="O714" s="11"/>
      <c r="Q714" s="11"/>
      <c r="R714" s="11"/>
      <c r="S714" s="11"/>
      <c r="T714" s="11"/>
    </row>
    <row r="715" spans="1:20" ht="18.75" customHeight="1">
      <c r="A715" s="156">
        <v>695</v>
      </c>
      <c r="B715" s="157" t="s">
        <v>2190</v>
      </c>
      <c r="C715" s="157" t="s">
        <v>1621</v>
      </c>
      <c r="D715" s="157" t="s">
        <v>1618</v>
      </c>
      <c r="E715" s="162">
        <v>80</v>
      </c>
      <c r="F715" s="158">
        <f t="shared" si="60"/>
        <v>1.1150152129888122E-4</v>
      </c>
      <c r="G715" s="158">
        <f t="shared" si="61"/>
        <v>0.9881041814464262</v>
      </c>
      <c r="H715" s="11"/>
      <c r="I715" s="91"/>
      <c r="J715" s="91"/>
      <c r="K715" s="91"/>
      <c r="L715" s="91"/>
      <c r="O715" s="11"/>
      <c r="Q715" s="11"/>
      <c r="R715" s="11"/>
      <c r="S715" s="11"/>
      <c r="T715" s="11"/>
    </row>
    <row r="716" spans="1:20" ht="18.75" customHeight="1">
      <c r="A716" s="156">
        <v>691</v>
      </c>
      <c r="B716" s="157" t="s">
        <v>1940</v>
      </c>
      <c r="C716" s="157" t="s">
        <v>1888</v>
      </c>
      <c r="D716" s="157" t="s">
        <v>2420</v>
      </c>
      <c r="E716" s="162">
        <v>80</v>
      </c>
      <c r="F716" s="158">
        <f t="shared" si="60"/>
        <v>1.1150152129888122E-4</v>
      </c>
      <c r="G716" s="158">
        <f t="shared" si="61"/>
        <v>0.98821568296772511</v>
      </c>
      <c r="H716" s="11"/>
      <c r="I716" s="91"/>
      <c r="J716" s="91"/>
      <c r="K716" s="91"/>
      <c r="L716" s="91"/>
      <c r="O716" s="11"/>
      <c r="Q716" s="11"/>
      <c r="R716" s="11"/>
      <c r="S716" s="11"/>
      <c r="T716" s="11"/>
    </row>
    <row r="717" spans="1:20" ht="18.75" customHeight="1">
      <c r="A717" s="156">
        <v>698</v>
      </c>
      <c r="B717" s="157" t="s">
        <v>1739</v>
      </c>
      <c r="C717" s="157" t="s">
        <v>2413</v>
      </c>
      <c r="D717" s="157" t="s">
        <v>1730</v>
      </c>
      <c r="E717" s="162">
        <v>79</v>
      </c>
      <c r="F717" s="158">
        <f t="shared" si="60"/>
        <v>1.101077522826452E-4</v>
      </c>
      <c r="G717" s="158">
        <f t="shared" si="61"/>
        <v>0.9883257907200077</v>
      </c>
      <c r="H717" s="11"/>
      <c r="I717" s="91"/>
      <c r="J717" s="91"/>
      <c r="K717" s="91"/>
      <c r="L717" s="91"/>
      <c r="O717" s="11"/>
      <c r="Q717" s="11"/>
      <c r="R717" s="11"/>
      <c r="S717" s="11"/>
      <c r="T717" s="11"/>
    </row>
    <row r="718" spans="1:20" ht="18.75" customHeight="1">
      <c r="A718" s="156">
        <v>701</v>
      </c>
      <c r="B718" s="157" t="s">
        <v>1680</v>
      </c>
      <c r="C718" s="157" t="s">
        <v>2401</v>
      </c>
      <c r="D718" s="157" t="s">
        <v>2409</v>
      </c>
      <c r="E718" s="162">
        <v>79</v>
      </c>
      <c r="F718" s="158">
        <f t="shared" si="60"/>
        <v>1.101077522826452E-4</v>
      </c>
      <c r="G718" s="158">
        <f t="shared" si="61"/>
        <v>0.9884358984722903</v>
      </c>
      <c r="H718" s="11"/>
      <c r="I718" s="91"/>
      <c r="J718" s="91"/>
      <c r="K718" s="91"/>
      <c r="L718" s="91"/>
      <c r="O718" s="11"/>
      <c r="Q718" s="11"/>
      <c r="R718" s="11"/>
      <c r="S718" s="11"/>
      <c r="T718" s="11"/>
    </row>
    <row r="719" spans="1:20" ht="18.75" customHeight="1">
      <c r="A719" s="156">
        <v>704</v>
      </c>
      <c r="B719" s="157" t="s">
        <v>1651</v>
      </c>
      <c r="C719" s="157" t="s">
        <v>2406</v>
      </c>
      <c r="D719" s="157" t="s">
        <v>1618</v>
      </c>
      <c r="E719" s="162">
        <v>79</v>
      </c>
      <c r="F719" s="158">
        <f t="shared" si="60"/>
        <v>1.101077522826452E-4</v>
      </c>
      <c r="G719" s="158">
        <f t="shared" si="61"/>
        <v>0.98854600622457289</v>
      </c>
      <c r="H719" s="11"/>
      <c r="I719" s="18"/>
      <c r="J719" s="18"/>
      <c r="K719" s="18"/>
      <c r="L719" s="18"/>
      <c r="M719" s="109"/>
      <c r="N719" s="22"/>
      <c r="O719" s="11"/>
      <c r="Q719" s="11"/>
      <c r="R719" s="11"/>
      <c r="S719" s="11"/>
      <c r="T719" s="11"/>
    </row>
    <row r="720" spans="1:20" ht="18.75" customHeight="1">
      <c r="A720" s="156">
        <v>697</v>
      </c>
      <c r="B720" s="157" t="s">
        <v>2144</v>
      </c>
      <c r="C720" s="157" t="s">
        <v>2408</v>
      </c>
      <c r="D720" s="157" t="s">
        <v>2409</v>
      </c>
      <c r="E720" s="162">
        <v>79</v>
      </c>
      <c r="F720" s="158">
        <f t="shared" si="60"/>
        <v>1.101077522826452E-4</v>
      </c>
      <c r="G720" s="158">
        <f t="shared" si="61"/>
        <v>0.98865611397685549</v>
      </c>
      <c r="H720" s="11"/>
      <c r="I720" s="18"/>
      <c r="J720" s="18"/>
      <c r="K720" s="18"/>
      <c r="L720" s="18"/>
      <c r="M720" s="109"/>
      <c r="N720" s="22"/>
      <c r="O720" s="11"/>
      <c r="Q720" s="11"/>
      <c r="R720" s="11"/>
      <c r="S720" s="11"/>
      <c r="T720" s="11"/>
    </row>
    <row r="721" spans="1:12" ht="18.75" customHeight="1">
      <c r="A721" s="156">
        <v>699</v>
      </c>
      <c r="B721" s="157" t="s">
        <v>1708</v>
      </c>
      <c r="C721" s="157" t="s">
        <v>2411</v>
      </c>
      <c r="D721" s="157" t="s">
        <v>2409</v>
      </c>
      <c r="E721" s="162">
        <v>78</v>
      </c>
      <c r="F721" s="158">
        <f t="shared" si="60"/>
        <v>1.0871398326640919E-4</v>
      </c>
      <c r="G721" s="158">
        <f t="shared" si="61"/>
        <v>0.98876482796012188</v>
      </c>
      <c r="H721" s="11"/>
      <c r="I721" s="91"/>
      <c r="J721" s="91"/>
      <c r="K721" s="91"/>
      <c r="L721" s="91"/>
    </row>
    <row r="722" spans="1:12" ht="18.75" customHeight="1">
      <c r="A722" s="156">
        <v>702</v>
      </c>
      <c r="B722" s="157" t="s">
        <v>2137</v>
      </c>
      <c r="C722" s="157" t="s">
        <v>2408</v>
      </c>
      <c r="D722" s="157" t="s">
        <v>2409</v>
      </c>
      <c r="E722" s="162">
        <v>78</v>
      </c>
      <c r="F722" s="158">
        <f t="shared" si="60"/>
        <v>1.0871398326640919E-4</v>
      </c>
      <c r="G722" s="158">
        <f t="shared" si="61"/>
        <v>0.98887354194338828</v>
      </c>
      <c r="I722" s="91"/>
      <c r="J722" s="91"/>
      <c r="K722" s="91"/>
      <c r="L722" s="91"/>
    </row>
    <row r="723" spans="1:12" ht="18.75" customHeight="1">
      <c r="A723" s="156">
        <v>709</v>
      </c>
      <c r="B723" s="157" t="s">
        <v>1505</v>
      </c>
      <c r="C723" s="157" t="s">
        <v>2393</v>
      </c>
      <c r="D723" s="157" t="s">
        <v>1465</v>
      </c>
      <c r="E723" s="162">
        <v>77</v>
      </c>
      <c r="F723" s="158">
        <f t="shared" si="60"/>
        <v>1.0732021425017318E-4</v>
      </c>
      <c r="G723" s="158">
        <f t="shared" si="61"/>
        <v>0.98898086215763847</v>
      </c>
      <c r="I723" s="91"/>
      <c r="J723" s="91"/>
      <c r="K723" s="91"/>
      <c r="L723" s="91"/>
    </row>
    <row r="724" spans="1:12" ht="18.75" customHeight="1">
      <c r="A724" s="156">
        <v>716</v>
      </c>
      <c r="B724" s="157" t="s">
        <v>2193</v>
      </c>
      <c r="C724" s="157" t="s">
        <v>2413</v>
      </c>
      <c r="D724" s="157" t="s">
        <v>1730</v>
      </c>
      <c r="E724" s="162">
        <v>77</v>
      </c>
      <c r="F724" s="158">
        <f t="shared" si="60"/>
        <v>1.0732021425017318E-4</v>
      </c>
      <c r="G724" s="158">
        <f t="shared" si="61"/>
        <v>0.98908818237188867</v>
      </c>
      <c r="I724" s="91"/>
      <c r="J724" s="91"/>
      <c r="K724" s="91"/>
      <c r="L724" s="91"/>
    </row>
    <row r="725" spans="1:12" ht="18.75" customHeight="1">
      <c r="A725" s="156">
        <v>692</v>
      </c>
      <c r="B725" s="157" t="s">
        <v>2318</v>
      </c>
      <c r="C725" s="157" t="s">
        <v>1588</v>
      </c>
      <c r="D725" s="157" t="s">
        <v>1555</v>
      </c>
      <c r="E725" s="162">
        <v>77</v>
      </c>
      <c r="F725" s="158">
        <f t="shared" ref="F725:F788" si="62">E725/$E$874</f>
        <v>1.0732021425017318E-4</v>
      </c>
      <c r="G725" s="158">
        <f t="shared" si="61"/>
        <v>0.98919550258613886</v>
      </c>
      <c r="I725" s="91"/>
      <c r="J725" s="91"/>
      <c r="K725" s="91"/>
      <c r="L725" s="91"/>
    </row>
    <row r="726" spans="1:12" ht="18.75" customHeight="1">
      <c r="A726" s="156">
        <v>714</v>
      </c>
      <c r="B726" s="157" t="s">
        <v>2290</v>
      </c>
      <c r="C726" s="157" t="s">
        <v>2421</v>
      </c>
      <c r="D726" s="157" t="s">
        <v>2420</v>
      </c>
      <c r="E726" s="162">
        <v>76</v>
      </c>
      <c r="F726" s="158">
        <f t="shared" si="62"/>
        <v>1.0592644523393716E-4</v>
      </c>
      <c r="G726" s="158">
        <f t="shared" si="61"/>
        <v>0.98930142903137275</v>
      </c>
      <c r="I726" s="91"/>
      <c r="J726" s="91"/>
      <c r="K726" s="91"/>
      <c r="L726" s="91"/>
    </row>
    <row r="727" spans="1:12" ht="18.75" customHeight="1">
      <c r="A727" s="156">
        <v>703</v>
      </c>
      <c r="B727" s="157" t="s">
        <v>1703</v>
      </c>
      <c r="C727" s="157" t="s">
        <v>1672</v>
      </c>
      <c r="D727" s="157" t="s">
        <v>2409</v>
      </c>
      <c r="E727" s="162">
        <v>76</v>
      </c>
      <c r="F727" s="158">
        <f t="shared" si="62"/>
        <v>1.0592644523393716E-4</v>
      </c>
      <c r="G727" s="158">
        <f t="shared" si="61"/>
        <v>0.98940735547660663</v>
      </c>
      <c r="I727" s="91"/>
      <c r="J727" s="91"/>
      <c r="K727" s="91"/>
      <c r="L727" s="91"/>
    </row>
    <row r="728" spans="1:12" ht="18.75" customHeight="1">
      <c r="A728" s="156">
        <v>711</v>
      </c>
      <c r="B728" s="157" t="s">
        <v>1668</v>
      </c>
      <c r="C728" s="157" t="s">
        <v>2406</v>
      </c>
      <c r="D728" s="157" t="s">
        <v>1618</v>
      </c>
      <c r="E728" s="162">
        <v>76</v>
      </c>
      <c r="F728" s="158">
        <f t="shared" si="62"/>
        <v>1.0592644523393716E-4</v>
      </c>
      <c r="G728" s="158">
        <f t="shared" si="61"/>
        <v>0.98951328192184052</v>
      </c>
      <c r="I728" s="91"/>
      <c r="J728" s="91"/>
      <c r="K728" s="91"/>
      <c r="L728" s="91"/>
    </row>
    <row r="729" spans="1:12" ht="18.75" customHeight="1">
      <c r="A729" s="156">
        <v>712</v>
      </c>
      <c r="B729" s="157" t="s">
        <v>1729</v>
      </c>
      <c r="C729" s="157" t="s">
        <v>1752</v>
      </c>
      <c r="D729" s="157" t="s">
        <v>1730</v>
      </c>
      <c r="E729" s="162">
        <v>75</v>
      </c>
      <c r="F729" s="158">
        <f t="shared" si="62"/>
        <v>1.0453267621770115E-4</v>
      </c>
      <c r="G729" s="158">
        <f t="shared" si="61"/>
        <v>0.9896178145980582</v>
      </c>
      <c r="I729" s="91"/>
      <c r="J729" s="91"/>
      <c r="K729" s="91"/>
      <c r="L729" s="91"/>
    </row>
    <row r="730" spans="1:12" ht="18.75" customHeight="1">
      <c r="A730" s="156">
        <v>705</v>
      </c>
      <c r="B730" s="157" t="s">
        <v>1734</v>
      </c>
      <c r="C730" s="157" t="s">
        <v>2414</v>
      </c>
      <c r="D730" s="157" t="s">
        <v>1730</v>
      </c>
      <c r="E730" s="162">
        <v>75</v>
      </c>
      <c r="F730" s="158">
        <f t="shared" si="62"/>
        <v>1.0453267621770115E-4</v>
      </c>
      <c r="G730" s="158">
        <f t="shared" si="61"/>
        <v>0.98972234727427588</v>
      </c>
      <c r="I730" s="91"/>
      <c r="J730" s="91"/>
      <c r="K730" s="91"/>
      <c r="L730" s="91"/>
    </row>
    <row r="731" spans="1:12" ht="18.75" customHeight="1">
      <c r="A731" s="156">
        <v>707</v>
      </c>
      <c r="B731" s="157" t="s">
        <v>2220</v>
      </c>
      <c r="C731" s="157" t="s">
        <v>1736</v>
      </c>
      <c r="D731" s="157" t="s">
        <v>2397</v>
      </c>
      <c r="E731" s="162">
        <v>75</v>
      </c>
      <c r="F731" s="158">
        <f t="shared" si="62"/>
        <v>1.0453267621770115E-4</v>
      </c>
      <c r="G731" s="158">
        <f t="shared" si="61"/>
        <v>0.98982687995049357</v>
      </c>
      <c r="I731" s="91"/>
      <c r="J731" s="91"/>
      <c r="K731" s="91"/>
      <c r="L731" s="91"/>
    </row>
    <row r="732" spans="1:12" ht="18.75" customHeight="1">
      <c r="A732" s="156">
        <v>706</v>
      </c>
      <c r="B732" s="157" t="s">
        <v>1895</v>
      </c>
      <c r="C732" s="157" t="s">
        <v>1888</v>
      </c>
      <c r="D732" s="157" t="s">
        <v>2420</v>
      </c>
      <c r="E732" s="162">
        <v>74</v>
      </c>
      <c r="F732" s="158">
        <f t="shared" si="62"/>
        <v>1.0313890720146513E-4</v>
      </c>
      <c r="G732" s="158">
        <f t="shared" si="61"/>
        <v>0.98993001885769505</v>
      </c>
      <c r="I732" s="91"/>
      <c r="J732" s="91"/>
      <c r="K732" s="91"/>
      <c r="L732" s="91"/>
    </row>
    <row r="733" spans="1:12" ht="18.75" customHeight="1">
      <c r="A733" s="156">
        <v>715</v>
      </c>
      <c r="B733" s="157" t="s">
        <v>1904</v>
      </c>
      <c r="C733" s="157" t="s">
        <v>1888</v>
      </c>
      <c r="D733" s="157" t="s">
        <v>2420</v>
      </c>
      <c r="E733" s="162">
        <v>74</v>
      </c>
      <c r="F733" s="158">
        <f t="shared" si="62"/>
        <v>1.0313890720146513E-4</v>
      </c>
      <c r="G733" s="158">
        <f t="shared" si="61"/>
        <v>0.99003315776489653</v>
      </c>
      <c r="I733" s="91"/>
      <c r="J733" s="91"/>
      <c r="K733" s="91"/>
      <c r="L733" s="91"/>
    </row>
    <row r="734" spans="1:12" ht="18.75" customHeight="1">
      <c r="A734" s="156">
        <v>717</v>
      </c>
      <c r="B734" s="157" t="s">
        <v>1495</v>
      </c>
      <c r="C734" s="157" t="s">
        <v>1467</v>
      </c>
      <c r="D734" s="157" t="s">
        <v>1465</v>
      </c>
      <c r="E734" s="162">
        <v>74</v>
      </c>
      <c r="F734" s="158">
        <f t="shared" si="62"/>
        <v>1.0313890720146513E-4</v>
      </c>
      <c r="G734" s="158">
        <f t="shared" si="61"/>
        <v>0.99013629667209802</v>
      </c>
      <c r="I734" s="91"/>
      <c r="J734" s="91"/>
      <c r="K734" s="91"/>
      <c r="L734" s="91"/>
    </row>
    <row r="735" spans="1:12" ht="18.75" customHeight="1">
      <c r="A735" s="156">
        <v>708</v>
      </c>
      <c r="B735" s="157" t="s">
        <v>1908</v>
      </c>
      <c r="C735" s="157" t="s">
        <v>2422</v>
      </c>
      <c r="D735" s="157" t="s">
        <v>2420</v>
      </c>
      <c r="E735" s="162">
        <v>74</v>
      </c>
      <c r="F735" s="158">
        <f t="shared" si="62"/>
        <v>1.0313890720146513E-4</v>
      </c>
      <c r="G735" s="158">
        <f t="shared" si="61"/>
        <v>0.9902394355792995</v>
      </c>
      <c r="I735" s="91"/>
      <c r="J735" s="91"/>
      <c r="K735" s="91"/>
      <c r="L735" s="91"/>
    </row>
    <row r="736" spans="1:12" ht="18.75" customHeight="1">
      <c r="A736" s="156">
        <v>718</v>
      </c>
      <c r="B736" s="157" t="s">
        <v>2183</v>
      </c>
      <c r="C736" s="157" t="s">
        <v>1752</v>
      </c>
      <c r="D736" s="157" t="s">
        <v>1730</v>
      </c>
      <c r="E736" s="162">
        <v>74</v>
      </c>
      <c r="F736" s="158">
        <f t="shared" si="62"/>
        <v>1.0313890720146513E-4</v>
      </c>
      <c r="G736" s="158">
        <f t="shared" si="61"/>
        <v>0.99034257448650098</v>
      </c>
      <c r="I736" s="91"/>
      <c r="J736" s="91"/>
      <c r="K736" s="91"/>
      <c r="L736" s="91"/>
    </row>
    <row r="737" spans="1:20" ht="18.75" customHeight="1">
      <c r="A737" s="156">
        <v>719</v>
      </c>
      <c r="B737" s="157" t="s">
        <v>2133</v>
      </c>
      <c r="C737" s="157" t="s">
        <v>2401</v>
      </c>
      <c r="D737" s="157" t="s">
        <v>2409</v>
      </c>
      <c r="E737" s="162">
        <v>74</v>
      </c>
      <c r="F737" s="158">
        <f t="shared" si="62"/>
        <v>1.0313890720146513E-4</v>
      </c>
      <c r="G737" s="158">
        <f t="shared" si="61"/>
        <v>0.99044571339370246</v>
      </c>
      <c r="I737" s="91"/>
      <c r="J737" s="91"/>
      <c r="K737" s="91"/>
      <c r="L737" s="91"/>
      <c r="O737" s="11"/>
      <c r="Q737" s="11"/>
      <c r="R737" s="11"/>
      <c r="S737" s="11"/>
      <c r="T737" s="11"/>
    </row>
    <row r="738" spans="1:20" ht="18.75" customHeight="1">
      <c r="A738" s="156">
        <v>721</v>
      </c>
      <c r="B738" s="157" t="s">
        <v>2238</v>
      </c>
      <c r="C738" s="157" t="s">
        <v>1554</v>
      </c>
      <c r="D738" s="157" t="s">
        <v>1555</v>
      </c>
      <c r="E738" s="162">
        <v>74</v>
      </c>
      <c r="F738" s="158">
        <f t="shared" si="62"/>
        <v>1.0313890720146513E-4</v>
      </c>
      <c r="G738" s="158">
        <f t="shared" si="61"/>
        <v>0.99054885230090395</v>
      </c>
      <c r="H738" s="11"/>
      <c r="I738" s="91"/>
      <c r="J738" s="91"/>
      <c r="K738" s="91"/>
      <c r="L738" s="91"/>
      <c r="O738" s="11"/>
      <c r="Q738" s="11"/>
      <c r="R738" s="11"/>
      <c r="S738" s="11"/>
      <c r="T738" s="11"/>
    </row>
    <row r="739" spans="1:20" ht="18.75" customHeight="1">
      <c r="A739" s="156">
        <v>722</v>
      </c>
      <c r="B739" s="157" t="s">
        <v>1868</v>
      </c>
      <c r="C739" s="157" t="s">
        <v>1844</v>
      </c>
      <c r="D739" s="157" t="s">
        <v>2417</v>
      </c>
      <c r="E739" s="162">
        <v>74</v>
      </c>
      <c r="F739" s="158">
        <f t="shared" si="62"/>
        <v>1.0313890720146513E-4</v>
      </c>
      <c r="G739" s="158">
        <f t="shared" si="61"/>
        <v>0.99065199120810543</v>
      </c>
      <c r="H739" s="11"/>
      <c r="I739" s="91"/>
      <c r="J739" s="91"/>
      <c r="K739" s="91"/>
      <c r="L739" s="91"/>
      <c r="O739" s="11"/>
      <c r="Q739" s="11"/>
      <c r="R739" s="11"/>
      <c r="S739" s="11"/>
      <c r="T739" s="11"/>
    </row>
    <row r="740" spans="1:20" ht="18.75" customHeight="1">
      <c r="A740" s="156">
        <v>710</v>
      </c>
      <c r="B740" s="157" t="s">
        <v>2161</v>
      </c>
      <c r="C740" s="157" t="s">
        <v>2401</v>
      </c>
      <c r="D740" s="157" t="s">
        <v>2409</v>
      </c>
      <c r="E740" s="162">
        <v>74</v>
      </c>
      <c r="F740" s="158">
        <f t="shared" si="62"/>
        <v>1.0313890720146513E-4</v>
      </c>
      <c r="G740" s="158">
        <f t="shared" si="61"/>
        <v>0.99075513011530691</v>
      </c>
      <c r="H740" s="11"/>
      <c r="I740" s="91"/>
      <c r="J740" s="91"/>
      <c r="K740" s="91"/>
      <c r="L740" s="91"/>
      <c r="O740" s="11"/>
      <c r="Q740" s="11"/>
      <c r="R740" s="11"/>
      <c r="S740" s="11"/>
      <c r="T740" s="11"/>
    </row>
    <row r="741" spans="1:20" ht="18.75" customHeight="1">
      <c r="A741" s="156">
        <v>720</v>
      </c>
      <c r="B741" s="157" t="s">
        <v>1654</v>
      </c>
      <c r="C741" s="157" t="s">
        <v>2406</v>
      </c>
      <c r="D741" s="157" t="s">
        <v>1618</v>
      </c>
      <c r="E741" s="162">
        <v>73</v>
      </c>
      <c r="F741" s="158">
        <f t="shared" si="62"/>
        <v>1.0174513818522911E-4</v>
      </c>
      <c r="G741" s="158">
        <f t="shared" si="61"/>
        <v>0.9908568752534922</v>
      </c>
      <c r="H741" s="11"/>
      <c r="I741" s="91"/>
      <c r="J741" s="91"/>
      <c r="K741" s="91"/>
      <c r="L741" s="91"/>
      <c r="O741" s="11"/>
      <c r="Q741" s="11"/>
      <c r="R741" s="11"/>
      <c r="S741" s="11"/>
      <c r="T741" s="11"/>
    </row>
    <row r="742" spans="1:20" ht="18.75" customHeight="1">
      <c r="A742" s="156">
        <v>725</v>
      </c>
      <c r="B742" s="157" t="s">
        <v>1931</v>
      </c>
      <c r="C742" s="157" t="s">
        <v>1885</v>
      </c>
      <c r="D742" s="157" t="s">
        <v>2420</v>
      </c>
      <c r="E742" s="162">
        <v>73</v>
      </c>
      <c r="F742" s="158">
        <f t="shared" si="62"/>
        <v>1.0174513818522911E-4</v>
      </c>
      <c r="G742" s="158">
        <f t="shared" si="61"/>
        <v>0.99095862039167748</v>
      </c>
      <c r="H742" s="11"/>
      <c r="I742" s="91"/>
      <c r="J742" s="91"/>
      <c r="K742" s="91"/>
      <c r="L742" s="91"/>
      <c r="O742" s="11"/>
      <c r="Q742" s="11"/>
      <c r="R742" s="11"/>
      <c r="S742" s="11"/>
      <c r="T742" s="11"/>
    </row>
    <row r="743" spans="1:20" ht="18.75" customHeight="1">
      <c r="A743" s="156">
        <v>723</v>
      </c>
      <c r="B743" s="157" t="s">
        <v>1599</v>
      </c>
      <c r="C743" s="157" t="s">
        <v>1594</v>
      </c>
      <c r="D743" s="157" t="s">
        <v>1555</v>
      </c>
      <c r="E743" s="162">
        <v>73</v>
      </c>
      <c r="F743" s="158">
        <f t="shared" si="62"/>
        <v>1.0174513818522911E-4</v>
      </c>
      <c r="G743" s="158">
        <f t="shared" si="61"/>
        <v>0.99106036552986276</v>
      </c>
      <c r="H743" s="11"/>
      <c r="I743" s="91"/>
      <c r="J743" s="91"/>
      <c r="K743" s="91"/>
      <c r="L743" s="91"/>
      <c r="O743" s="11"/>
      <c r="Q743" s="11"/>
      <c r="R743" s="11"/>
      <c r="S743" s="11"/>
      <c r="T743" s="11"/>
    </row>
    <row r="744" spans="1:20" ht="18.75" customHeight="1">
      <c r="A744" s="156">
        <v>713</v>
      </c>
      <c r="B744" s="157" t="s">
        <v>1556</v>
      </c>
      <c r="C744" s="157" t="s">
        <v>1554</v>
      </c>
      <c r="D744" s="157" t="s">
        <v>1555</v>
      </c>
      <c r="E744" s="162">
        <v>71</v>
      </c>
      <c r="F744" s="158">
        <f t="shared" si="62"/>
        <v>9.8957600152757089E-5</v>
      </c>
      <c r="G744" s="158">
        <f t="shared" si="61"/>
        <v>0.99115932313001553</v>
      </c>
      <c r="H744" s="11"/>
      <c r="I744" s="91"/>
      <c r="J744" s="91"/>
      <c r="K744" s="91"/>
      <c r="L744" s="91"/>
      <c r="O744" s="11"/>
      <c r="Q744" s="11"/>
      <c r="R744" s="11"/>
      <c r="S744" s="11"/>
      <c r="T744" s="11"/>
    </row>
    <row r="745" spans="1:20" ht="18.75" customHeight="1">
      <c r="A745" s="156">
        <v>728</v>
      </c>
      <c r="B745" s="157" t="s">
        <v>1623</v>
      </c>
      <c r="C745" s="157" t="s">
        <v>1621</v>
      </c>
      <c r="D745" s="157" t="s">
        <v>1618</v>
      </c>
      <c r="E745" s="162">
        <v>71</v>
      </c>
      <c r="F745" s="158">
        <f t="shared" si="62"/>
        <v>9.8957600152757089E-5</v>
      </c>
      <c r="G745" s="158">
        <f t="shared" si="61"/>
        <v>0.99125828073016831</v>
      </c>
      <c r="H745" s="11"/>
      <c r="I745" s="91"/>
      <c r="J745" s="91"/>
      <c r="K745" s="91"/>
      <c r="L745" s="91"/>
      <c r="O745" s="11"/>
      <c r="Q745" s="11"/>
      <c r="R745" s="11"/>
      <c r="S745" s="11"/>
      <c r="T745" s="11"/>
    </row>
    <row r="746" spans="1:20" ht="18.75" customHeight="1">
      <c r="A746" s="156">
        <v>727</v>
      </c>
      <c r="B746" s="157" t="s">
        <v>1652</v>
      </c>
      <c r="C746" s="157" t="s">
        <v>2406</v>
      </c>
      <c r="D746" s="157" t="s">
        <v>1618</v>
      </c>
      <c r="E746" s="162">
        <v>71</v>
      </c>
      <c r="F746" s="158">
        <f t="shared" si="62"/>
        <v>9.8957600152757089E-5</v>
      </c>
      <c r="G746" s="158">
        <f t="shared" si="61"/>
        <v>0.99135723833032108</v>
      </c>
      <c r="H746" s="11"/>
      <c r="I746" s="91"/>
      <c r="J746" s="91"/>
      <c r="K746" s="91"/>
      <c r="L746" s="91"/>
      <c r="O746" s="11"/>
      <c r="Q746" s="11"/>
      <c r="R746" s="11"/>
      <c r="S746" s="11"/>
      <c r="T746" s="11"/>
    </row>
    <row r="747" spans="1:20" ht="18.75" customHeight="1">
      <c r="A747" s="156">
        <v>730</v>
      </c>
      <c r="B747" s="157" t="s">
        <v>2240</v>
      </c>
      <c r="C747" s="157" t="s">
        <v>2416</v>
      </c>
      <c r="D747" s="157" t="s">
        <v>2417</v>
      </c>
      <c r="E747" s="162">
        <v>71</v>
      </c>
      <c r="F747" s="158">
        <f t="shared" si="62"/>
        <v>9.8957600152757089E-5</v>
      </c>
      <c r="G747" s="158">
        <f t="shared" si="61"/>
        <v>0.99145619593047385</v>
      </c>
      <c r="H747" s="11"/>
      <c r="I747" s="91"/>
      <c r="J747" s="91"/>
      <c r="K747" s="91"/>
      <c r="L747" s="91"/>
      <c r="O747" s="11"/>
      <c r="Q747" s="11"/>
      <c r="R747" s="11"/>
      <c r="S747" s="11"/>
      <c r="T747" s="11"/>
    </row>
    <row r="748" spans="1:20" ht="18.75" customHeight="1">
      <c r="A748" s="156">
        <v>724</v>
      </c>
      <c r="B748" s="157" t="s">
        <v>1979</v>
      </c>
      <c r="C748" s="157" t="s">
        <v>2425</v>
      </c>
      <c r="D748" s="157" t="s">
        <v>2420</v>
      </c>
      <c r="E748" s="162">
        <v>70</v>
      </c>
      <c r="F748" s="158">
        <f t="shared" si="62"/>
        <v>9.7563831136521071E-5</v>
      </c>
      <c r="G748" s="158">
        <f t="shared" si="61"/>
        <v>0.99155375976161042</v>
      </c>
      <c r="H748" s="11"/>
      <c r="I748" s="91"/>
      <c r="J748" s="91"/>
      <c r="K748" s="91"/>
      <c r="L748" s="91"/>
      <c r="O748" s="11"/>
      <c r="Q748" s="11"/>
      <c r="R748" s="11"/>
      <c r="S748" s="11"/>
      <c r="T748" s="11"/>
    </row>
    <row r="749" spans="1:20" ht="18.75" customHeight="1">
      <c r="A749" s="156">
        <v>729</v>
      </c>
      <c r="B749" s="157" t="s">
        <v>2101</v>
      </c>
      <c r="C749" s="157" t="s">
        <v>2403</v>
      </c>
      <c r="D749" s="157" t="s">
        <v>1607</v>
      </c>
      <c r="E749" s="162">
        <v>70</v>
      </c>
      <c r="F749" s="158">
        <f t="shared" si="62"/>
        <v>9.7563831136521071E-5</v>
      </c>
      <c r="G749" s="158">
        <f t="shared" si="61"/>
        <v>0.99165132359274699</v>
      </c>
      <c r="H749" s="11"/>
      <c r="I749" s="91"/>
      <c r="J749" s="91"/>
      <c r="K749" s="91"/>
      <c r="L749" s="91"/>
      <c r="O749" s="11"/>
      <c r="Q749" s="11"/>
      <c r="R749" s="11"/>
      <c r="S749" s="11"/>
      <c r="T749" s="11"/>
    </row>
    <row r="750" spans="1:20" ht="18.75" customHeight="1">
      <c r="A750" s="156">
        <v>735</v>
      </c>
      <c r="B750" s="157" t="s">
        <v>2241</v>
      </c>
      <c r="C750" s="157" t="s">
        <v>2404</v>
      </c>
      <c r="D750" s="157" t="s">
        <v>1607</v>
      </c>
      <c r="E750" s="162">
        <v>70</v>
      </c>
      <c r="F750" s="158">
        <f t="shared" si="62"/>
        <v>9.7563831136521071E-5</v>
      </c>
      <c r="G750" s="158">
        <f t="shared" si="61"/>
        <v>0.99174888742388356</v>
      </c>
      <c r="H750" s="11"/>
      <c r="I750" s="91"/>
      <c r="J750" s="91"/>
      <c r="K750" s="91"/>
      <c r="L750" s="91"/>
      <c r="O750" s="11"/>
      <c r="Q750" s="11"/>
      <c r="R750" s="11"/>
      <c r="S750" s="11"/>
      <c r="T750" s="11"/>
    </row>
    <row r="751" spans="1:20" ht="18.75" customHeight="1">
      <c r="A751" s="156">
        <v>726</v>
      </c>
      <c r="B751" s="157" t="s">
        <v>1875</v>
      </c>
      <c r="C751" s="157" t="s">
        <v>1840</v>
      </c>
      <c r="D751" s="157" t="s">
        <v>2417</v>
      </c>
      <c r="E751" s="162">
        <v>70</v>
      </c>
      <c r="F751" s="158">
        <f t="shared" si="62"/>
        <v>9.7563831136521071E-5</v>
      </c>
      <c r="G751" s="158">
        <f t="shared" ref="G751:G814" si="63">G750+F751</f>
        <v>0.99184645125502013</v>
      </c>
      <c r="H751" s="11"/>
      <c r="I751" s="91"/>
      <c r="J751" s="91"/>
      <c r="K751" s="91"/>
      <c r="L751" s="91"/>
      <c r="O751" s="11"/>
      <c r="Q751" s="11"/>
      <c r="R751" s="11"/>
      <c r="S751" s="11"/>
      <c r="T751" s="11"/>
    </row>
    <row r="752" spans="1:20" ht="18.75" customHeight="1">
      <c r="A752" s="156">
        <v>732</v>
      </c>
      <c r="B752" s="157" t="s">
        <v>2321</v>
      </c>
      <c r="C752" s="157" t="s">
        <v>2401</v>
      </c>
      <c r="D752" s="157" t="s">
        <v>2409</v>
      </c>
      <c r="E752" s="162">
        <v>70</v>
      </c>
      <c r="F752" s="158">
        <f t="shared" si="62"/>
        <v>9.7563831136521071E-5</v>
      </c>
      <c r="G752" s="158">
        <f t="shared" si="63"/>
        <v>0.99194401508615671</v>
      </c>
      <c r="H752" s="11"/>
      <c r="I752" s="91"/>
      <c r="J752" s="91"/>
      <c r="K752" s="91"/>
      <c r="L752" s="91"/>
      <c r="O752" s="11"/>
      <c r="Q752" s="11"/>
      <c r="R752" s="11"/>
      <c r="S752" s="11"/>
      <c r="T752" s="11"/>
    </row>
    <row r="753" spans="1:12" ht="18.75" customHeight="1">
      <c r="A753" s="156">
        <v>742</v>
      </c>
      <c r="B753" s="157" t="s">
        <v>1664</v>
      </c>
      <c r="C753" s="157" t="s">
        <v>2406</v>
      </c>
      <c r="D753" s="157" t="s">
        <v>1618</v>
      </c>
      <c r="E753" s="162">
        <v>69</v>
      </c>
      <c r="F753" s="158">
        <f t="shared" si="62"/>
        <v>9.6170062120285054E-5</v>
      </c>
      <c r="G753" s="158">
        <f t="shared" si="63"/>
        <v>0.99204018514827697</v>
      </c>
      <c r="H753" s="11"/>
      <c r="I753" s="91"/>
      <c r="J753" s="91"/>
      <c r="K753" s="91"/>
      <c r="L753" s="91"/>
    </row>
    <row r="754" spans="1:12" ht="18.75" customHeight="1">
      <c r="A754" s="156">
        <v>731</v>
      </c>
      <c r="B754" s="157" t="s">
        <v>1547</v>
      </c>
      <c r="C754" s="157" t="s">
        <v>1467</v>
      </c>
      <c r="D754" s="157" t="s">
        <v>1465</v>
      </c>
      <c r="E754" s="162">
        <v>69</v>
      </c>
      <c r="F754" s="158">
        <f t="shared" si="62"/>
        <v>9.6170062120285054E-5</v>
      </c>
      <c r="G754" s="158">
        <f t="shared" si="63"/>
        <v>0.99213635521039722</v>
      </c>
      <c r="I754" s="91"/>
      <c r="J754" s="91"/>
      <c r="K754" s="91"/>
      <c r="L754" s="91"/>
    </row>
    <row r="755" spans="1:12" ht="18.75" customHeight="1">
      <c r="A755" s="156">
        <v>738</v>
      </c>
      <c r="B755" s="157" t="s">
        <v>1831</v>
      </c>
      <c r="C755" s="157" t="s">
        <v>2413</v>
      </c>
      <c r="D755" s="157" t="s">
        <v>1730</v>
      </c>
      <c r="E755" s="162">
        <v>69</v>
      </c>
      <c r="F755" s="158">
        <f t="shared" si="62"/>
        <v>9.6170062120285054E-5</v>
      </c>
      <c r="G755" s="158">
        <f t="shared" si="63"/>
        <v>0.99223252527251748</v>
      </c>
      <c r="I755" s="91"/>
      <c r="J755" s="91"/>
      <c r="K755" s="91"/>
      <c r="L755" s="91"/>
    </row>
    <row r="756" spans="1:12" ht="18.75" customHeight="1">
      <c r="A756" s="156">
        <v>733</v>
      </c>
      <c r="B756" s="157" t="s">
        <v>2272</v>
      </c>
      <c r="C756" s="157" t="s">
        <v>2414</v>
      </c>
      <c r="D756" s="157" t="s">
        <v>1730</v>
      </c>
      <c r="E756" s="162">
        <v>68</v>
      </c>
      <c r="F756" s="158">
        <f t="shared" si="62"/>
        <v>9.4776293104049036E-5</v>
      </c>
      <c r="G756" s="158">
        <f t="shared" si="63"/>
        <v>0.99232730156562154</v>
      </c>
      <c r="I756" s="91"/>
      <c r="J756" s="91"/>
      <c r="K756" s="91"/>
      <c r="L756" s="91"/>
    </row>
    <row r="757" spans="1:12" ht="18.75" customHeight="1">
      <c r="A757" s="156">
        <v>740</v>
      </c>
      <c r="B757" s="157" t="s">
        <v>2132</v>
      </c>
      <c r="C757" s="157" t="s">
        <v>2411</v>
      </c>
      <c r="D757" s="157" t="s">
        <v>2409</v>
      </c>
      <c r="E757" s="162">
        <v>68</v>
      </c>
      <c r="F757" s="158">
        <f t="shared" si="62"/>
        <v>9.4776293104049036E-5</v>
      </c>
      <c r="G757" s="158">
        <f t="shared" si="63"/>
        <v>0.9924220778587256</v>
      </c>
      <c r="I757" s="91"/>
      <c r="J757" s="91"/>
      <c r="K757" s="91"/>
      <c r="L757" s="91"/>
    </row>
    <row r="758" spans="1:12" ht="18.75" customHeight="1">
      <c r="A758" s="156">
        <v>734</v>
      </c>
      <c r="B758" s="157" t="s">
        <v>1933</v>
      </c>
      <c r="C758" s="157" t="s">
        <v>1888</v>
      </c>
      <c r="D758" s="157" t="s">
        <v>2420</v>
      </c>
      <c r="E758" s="162">
        <v>68</v>
      </c>
      <c r="F758" s="158">
        <f t="shared" si="62"/>
        <v>9.4776293104049036E-5</v>
      </c>
      <c r="G758" s="158">
        <f t="shared" si="63"/>
        <v>0.99251685415182966</v>
      </c>
      <c r="I758" s="91"/>
      <c r="J758" s="91"/>
      <c r="K758" s="91"/>
      <c r="L758" s="91"/>
    </row>
    <row r="759" spans="1:12" ht="18.75" customHeight="1">
      <c r="A759" s="156">
        <v>736</v>
      </c>
      <c r="B759" s="157" t="s">
        <v>2142</v>
      </c>
      <c r="C759" s="157" t="s">
        <v>1885</v>
      </c>
      <c r="D759" s="157" t="s">
        <v>2420</v>
      </c>
      <c r="E759" s="162">
        <v>68</v>
      </c>
      <c r="F759" s="158">
        <f t="shared" si="62"/>
        <v>9.4776293104049036E-5</v>
      </c>
      <c r="G759" s="158">
        <f t="shared" si="63"/>
        <v>0.99261163044493372</v>
      </c>
      <c r="I759" s="91"/>
      <c r="J759" s="91"/>
      <c r="K759" s="91"/>
      <c r="L759" s="91"/>
    </row>
    <row r="760" spans="1:12" ht="18.75" customHeight="1">
      <c r="A760" s="156">
        <v>737</v>
      </c>
      <c r="B760" s="157" t="s">
        <v>1592</v>
      </c>
      <c r="C760" s="157" t="s">
        <v>1588</v>
      </c>
      <c r="D760" s="157" t="s">
        <v>1555</v>
      </c>
      <c r="E760" s="162">
        <v>68</v>
      </c>
      <c r="F760" s="158">
        <f t="shared" si="62"/>
        <v>9.4776293104049036E-5</v>
      </c>
      <c r="G760" s="158">
        <f t="shared" si="63"/>
        <v>0.99270640673803778</v>
      </c>
      <c r="I760" s="91"/>
      <c r="J760" s="91"/>
      <c r="K760" s="91"/>
      <c r="L760" s="91"/>
    </row>
    <row r="761" spans="1:12" ht="18.75" customHeight="1">
      <c r="A761" s="156">
        <v>739</v>
      </c>
      <c r="B761" s="157" t="s">
        <v>2223</v>
      </c>
      <c r="C761" s="157" t="s">
        <v>1678</v>
      </c>
      <c r="D761" s="157" t="s">
        <v>2409</v>
      </c>
      <c r="E761" s="162">
        <v>66</v>
      </c>
      <c r="F761" s="158">
        <f t="shared" si="62"/>
        <v>9.1988755071577014E-5</v>
      </c>
      <c r="G761" s="158">
        <f t="shared" si="63"/>
        <v>0.99279839549310933</v>
      </c>
      <c r="I761" s="91"/>
      <c r="J761" s="91"/>
      <c r="K761" s="91"/>
      <c r="L761" s="91"/>
    </row>
    <row r="762" spans="1:12" ht="18.75" customHeight="1">
      <c r="A762" s="156">
        <v>741</v>
      </c>
      <c r="B762" s="157" t="s">
        <v>2098</v>
      </c>
      <c r="C762" s="157" t="s">
        <v>2401</v>
      </c>
      <c r="D762" s="157" t="s">
        <v>2409</v>
      </c>
      <c r="E762" s="162">
        <v>66</v>
      </c>
      <c r="F762" s="158">
        <f t="shared" si="62"/>
        <v>9.1988755071577014E-5</v>
      </c>
      <c r="G762" s="158">
        <f t="shared" si="63"/>
        <v>0.99289038424818088</v>
      </c>
      <c r="I762" s="91"/>
      <c r="J762" s="91"/>
      <c r="K762" s="91"/>
      <c r="L762" s="91"/>
    </row>
    <row r="763" spans="1:12" ht="18.75" customHeight="1">
      <c r="A763" s="156">
        <v>746</v>
      </c>
      <c r="B763" s="157" t="s">
        <v>2087</v>
      </c>
      <c r="C763" s="157" t="s">
        <v>1745</v>
      </c>
      <c r="D763" s="157" t="s">
        <v>1730</v>
      </c>
      <c r="E763" s="162">
        <v>65</v>
      </c>
      <c r="F763" s="158">
        <f t="shared" si="62"/>
        <v>9.0594986055340997E-5</v>
      </c>
      <c r="G763" s="158">
        <f t="shared" si="63"/>
        <v>0.99298097923423623</v>
      </c>
      <c r="I763" s="91"/>
      <c r="J763" s="91"/>
      <c r="K763" s="91"/>
      <c r="L763" s="91"/>
    </row>
    <row r="764" spans="1:12" ht="18.75" customHeight="1">
      <c r="A764" s="156">
        <v>743</v>
      </c>
      <c r="B764" s="157" t="s">
        <v>1691</v>
      </c>
      <c r="C764" s="157" t="s">
        <v>1672</v>
      </c>
      <c r="D764" s="157" t="s">
        <v>2409</v>
      </c>
      <c r="E764" s="162">
        <v>65</v>
      </c>
      <c r="F764" s="158">
        <f t="shared" si="62"/>
        <v>9.0594986055340997E-5</v>
      </c>
      <c r="G764" s="158">
        <f t="shared" si="63"/>
        <v>0.99307157422029158</v>
      </c>
      <c r="I764" s="91"/>
      <c r="J764" s="91"/>
      <c r="K764" s="91"/>
      <c r="L764" s="91"/>
    </row>
    <row r="765" spans="1:12" ht="18.75" customHeight="1">
      <c r="A765" s="156">
        <v>748</v>
      </c>
      <c r="B765" s="157" t="s">
        <v>2191</v>
      </c>
      <c r="C765" s="157" t="s">
        <v>2405</v>
      </c>
      <c r="D765" s="157" t="s">
        <v>1618</v>
      </c>
      <c r="E765" s="162">
        <v>65</v>
      </c>
      <c r="F765" s="158">
        <f t="shared" si="62"/>
        <v>9.0594986055340997E-5</v>
      </c>
      <c r="G765" s="158">
        <f t="shared" si="63"/>
        <v>0.99316216920634692</v>
      </c>
      <c r="I765" s="91"/>
      <c r="J765" s="91"/>
      <c r="K765" s="91"/>
      <c r="L765" s="91"/>
    </row>
    <row r="766" spans="1:12" ht="18.75" customHeight="1">
      <c r="A766" s="156">
        <v>752</v>
      </c>
      <c r="B766" s="157" t="s">
        <v>1945</v>
      </c>
      <c r="C766" s="157" t="s">
        <v>2425</v>
      </c>
      <c r="D766" s="157" t="s">
        <v>2420</v>
      </c>
      <c r="E766" s="162">
        <v>65</v>
      </c>
      <c r="F766" s="158">
        <f t="shared" si="62"/>
        <v>9.0594986055340997E-5</v>
      </c>
      <c r="G766" s="158">
        <f t="shared" si="63"/>
        <v>0.99325276419240227</v>
      </c>
      <c r="I766" s="91"/>
      <c r="J766" s="91"/>
      <c r="K766" s="91"/>
      <c r="L766" s="91"/>
    </row>
    <row r="767" spans="1:12" ht="18.75" customHeight="1">
      <c r="A767" s="156">
        <v>756</v>
      </c>
      <c r="B767" s="157" t="s">
        <v>1964</v>
      </c>
      <c r="C767" s="157" t="s">
        <v>1882</v>
      </c>
      <c r="D767" s="157" t="s">
        <v>2420</v>
      </c>
      <c r="E767" s="162">
        <v>65</v>
      </c>
      <c r="F767" s="158">
        <f t="shared" si="62"/>
        <v>9.0594986055340997E-5</v>
      </c>
      <c r="G767" s="158">
        <f t="shared" si="63"/>
        <v>0.99334335917845762</v>
      </c>
      <c r="I767" s="91"/>
      <c r="J767" s="91"/>
      <c r="K767" s="91"/>
      <c r="L767" s="91"/>
    </row>
    <row r="768" spans="1:12" ht="18.75" customHeight="1">
      <c r="A768" s="156">
        <v>745</v>
      </c>
      <c r="B768" s="157" t="s">
        <v>1758</v>
      </c>
      <c r="C768" s="157" t="s">
        <v>1731</v>
      </c>
      <c r="D768" s="157" t="s">
        <v>2397</v>
      </c>
      <c r="E768" s="162">
        <v>64</v>
      </c>
      <c r="F768" s="158">
        <f t="shared" si="62"/>
        <v>8.9201217039104979E-5</v>
      </c>
      <c r="G768" s="158">
        <f t="shared" si="63"/>
        <v>0.99343256039549677</v>
      </c>
      <c r="I768" s="91"/>
      <c r="J768" s="91"/>
      <c r="K768" s="91"/>
      <c r="L768" s="91"/>
    </row>
    <row r="769" spans="1:20" ht="18.75" customHeight="1">
      <c r="A769" s="156">
        <v>747</v>
      </c>
      <c r="B769" s="157" t="s">
        <v>2304</v>
      </c>
      <c r="C769" s="157" t="s">
        <v>2411</v>
      </c>
      <c r="D769" s="157" t="s">
        <v>2409</v>
      </c>
      <c r="E769" s="162">
        <v>64</v>
      </c>
      <c r="F769" s="158">
        <f t="shared" si="62"/>
        <v>8.9201217039104979E-5</v>
      </c>
      <c r="G769" s="158">
        <f t="shared" si="63"/>
        <v>0.99352176161253591</v>
      </c>
      <c r="I769" s="91"/>
      <c r="J769" s="91"/>
      <c r="K769" s="91"/>
      <c r="L769" s="91"/>
      <c r="O769" s="11"/>
      <c r="Q769" s="11"/>
      <c r="R769" s="11"/>
      <c r="S769" s="11"/>
      <c r="T769" s="11"/>
    </row>
    <row r="770" spans="1:20" ht="18.75" customHeight="1">
      <c r="A770" s="156">
        <v>749</v>
      </c>
      <c r="B770" s="157" t="s">
        <v>2236</v>
      </c>
      <c r="C770" s="157" t="s">
        <v>1672</v>
      </c>
      <c r="D770" s="157" t="s">
        <v>2409</v>
      </c>
      <c r="E770" s="162">
        <v>64</v>
      </c>
      <c r="F770" s="158">
        <f t="shared" si="62"/>
        <v>8.9201217039104979E-5</v>
      </c>
      <c r="G770" s="158">
        <f t="shared" si="63"/>
        <v>0.99361096282957506</v>
      </c>
      <c r="H770" s="11"/>
      <c r="I770" s="91"/>
      <c r="J770" s="91"/>
      <c r="K770" s="91"/>
      <c r="L770" s="91"/>
      <c r="O770" s="11"/>
      <c r="Q770" s="11"/>
      <c r="R770" s="11"/>
      <c r="S770" s="11"/>
      <c r="T770" s="11"/>
    </row>
    <row r="771" spans="1:20" ht="18.75" customHeight="1">
      <c r="A771" s="156">
        <v>759</v>
      </c>
      <c r="B771" s="157" t="s">
        <v>1819</v>
      </c>
      <c r="C771" s="157" t="s">
        <v>2413</v>
      </c>
      <c r="D771" s="157" t="s">
        <v>1730</v>
      </c>
      <c r="E771" s="162">
        <v>64</v>
      </c>
      <c r="F771" s="158">
        <f t="shared" si="62"/>
        <v>8.9201217039104979E-5</v>
      </c>
      <c r="G771" s="158">
        <f t="shared" si="63"/>
        <v>0.99370016404661421</v>
      </c>
      <c r="H771" s="11"/>
      <c r="I771" s="91"/>
      <c r="J771" s="91"/>
      <c r="K771" s="91"/>
      <c r="L771" s="91"/>
      <c r="O771" s="11"/>
      <c r="Q771" s="11"/>
      <c r="R771" s="11"/>
      <c r="S771" s="11"/>
      <c r="T771" s="11"/>
    </row>
    <row r="772" spans="1:20" ht="18.75" customHeight="1">
      <c r="A772" s="156">
        <v>754</v>
      </c>
      <c r="B772" s="157" t="s">
        <v>1713</v>
      </c>
      <c r="C772" s="157" t="s">
        <v>2401</v>
      </c>
      <c r="D772" s="157" t="s">
        <v>2409</v>
      </c>
      <c r="E772" s="162">
        <v>64</v>
      </c>
      <c r="F772" s="158">
        <f t="shared" si="62"/>
        <v>8.9201217039104979E-5</v>
      </c>
      <c r="G772" s="158">
        <f t="shared" si="63"/>
        <v>0.99378936526365336</v>
      </c>
      <c r="H772" s="11"/>
      <c r="I772" s="91"/>
      <c r="J772" s="91"/>
      <c r="K772" s="91"/>
      <c r="L772" s="91"/>
      <c r="O772" s="11"/>
      <c r="Q772" s="11"/>
      <c r="R772" s="11"/>
      <c r="S772" s="11"/>
      <c r="T772" s="11"/>
    </row>
    <row r="773" spans="1:20" ht="18.75" customHeight="1">
      <c r="A773" s="156">
        <v>750</v>
      </c>
      <c r="B773" s="157" t="s">
        <v>1936</v>
      </c>
      <c r="C773" s="157" t="s">
        <v>2425</v>
      </c>
      <c r="D773" s="157" t="s">
        <v>2420</v>
      </c>
      <c r="E773" s="162">
        <v>64</v>
      </c>
      <c r="F773" s="158">
        <f t="shared" si="62"/>
        <v>8.9201217039104979E-5</v>
      </c>
      <c r="G773" s="158">
        <f t="shared" si="63"/>
        <v>0.9938785664806925</v>
      </c>
      <c r="H773" s="11"/>
      <c r="I773" s="91"/>
      <c r="J773" s="91"/>
      <c r="K773" s="91"/>
      <c r="L773" s="91"/>
      <c r="O773" s="11"/>
      <c r="Q773" s="11"/>
      <c r="R773" s="11"/>
      <c r="S773" s="11"/>
      <c r="T773" s="11"/>
    </row>
    <row r="774" spans="1:20" ht="18.75" customHeight="1">
      <c r="A774" s="156">
        <v>751</v>
      </c>
      <c r="B774" s="157" t="s">
        <v>1938</v>
      </c>
      <c r="C774" s="157" t="s">
        <v>1888</v>
      </c>
      <c r="D774" s="157" t="s">
        <v>2420</v>
      </c>
      <c r="E774" s="162">
        <v>64</v>
      </c>
      <c r="F774" s="158">
        <f t="shared" si="62"/>
        <v>8.9201217039104979E-5</v>
      </c>
      <c r="G774" s="158">
        <f t="shared" si="63"/>
        <v>0.99396776769773165</v>
      </c>
      <c r="H774" s="11"/>
      <c r="I774" s="91"/>
      <c r="J774" s="91"/>
      <c r="K774" s="91"/>
      <c r="L774" s="91"/>
      <c r="O774" s="11"/>
      <c r="Q774" s="11"/>
      <c r="R774" s="11"/>
      <c r="S774" s="11"/>
      <c r="T774" s="11"/>
    </row>
    <row r="775" spans="1:20" ht="18.75" customHeight="1">
      <c r="A775" s="156">
        <v>753</v>
      </c>
      <c r="B775" s="157" t="s">
        <v>2056</v>
      </c>
      <c r="C775" s="157" t="s">
        <v>1621</v>
      </c>
      <c r="D775" s="157" t="s">
        <v>1618</v>
      </c>
      <c r="E775" s="162">
        <v>64</v>
      </c>
      <c r="F775" s="158">
        <f t="shared" si="62"/>
        <v>8.9201217039104979E-5</v>
      </c>
      <c r="G775" s="158">
        <f t="shared" si="63"/>
        <v>0.9940569689147708</v>
      </c>
      <c r="H775" s="11"/>
      <c r="I775" s="91"/>
      <c r="J775" s="91"/>
      <c r="K775" s="91"/>
      <c r="L775" s="91"/>
      <c r="O775" s="11"/>
      <c r="Q775" s="11"/>
      <c r="R775" s="11"/>
      <c r="S775" s="11"/>
      <c r="T775" s="11"/>
    </row>
    <row r="776" spans="1:20" ht="18.75" customHeight="1">
      <c r="A776" s="156">
        <v>757</v>
      </c>
      <c r="B776" s="157" t="s">
        <v>2284</v>
      </c>
      <c r="C776" s="157" t="s">
        <v>1467</v>
      </c>
      <c r="D776" s="157" t="s">
        <v>1465</v>
      </c>
      <c r="E776" s="162">
        <v>63</v>
      </c>
      <c r="F776" s="158">
        <f t="shared" si="62"/>
        <v>8.7807448022868961E-5</v>
      </c>
      <c r="G776" s="158">
        <f t="shared" si="63"/>
        <v>0.99414477636279364</v>
      </c>
      <c r="H776" s="11"/>
      <c r="I776" s="91"/>
      <c r="J776" s="91"/>
      <c r="K776" s="91"/>
      <c r="L776" s="91"/>
      <c r="O776" s="11"/>
      <c r="Q776" s="11"/>
      <c r="R776" s="11"/>
      <c r="S776" s="11"/>
      <c r="T776" s="11"/>
    </row>
    <row r="777" spans="1:20" ht="18.75" customHeight="1">
      <c r="A777" s="156">
        <v>744</v>
      </c>
      <c r="B777" s="157" t="s">
        <v>1633</v>
      </c>
      <c r="C777" s="157" t="s">
        <v>2406</v>
      </c>
      <c r="D777" s="157" t="s">
        <v>1618</v>
      </c>
      <c r="E777" s="162">
        <v>63</v>
      </c>
      <c r="F777" s="158">
        <f t="shared" si="62"/>
        <v>8.7807448022868961E-5</v>
      </c>
      <c r="G777" s="158">
        <f t="shared" si="63"/>
        <v>0.99423258381081647</v>
      </c>
      <c r="H777" s="11"/>
      <c r="I777" s="18"/>
      <c r="J777" s="18"/>
      <c r="K777" s="18"/>
      <c r="L777" s="18"/>
      <c r="M777" s="109"/>
      <c r="N777" s="22"/>
      <c r="O777" s="11"/>
      <c r="Q777" s="11"/>
      <c r="R777" s="11"/>
      <c r="S777" s="11"/>
      <c r="T777" s="11"/>
    </row>
    <row r="778" spans="1:20" ht="18.75" customHeight="1">
      <c r="A778" s="156">
        <v>755</v>
      </c>
      <c r="B778" s="157" t="s">
        <v>1715</v>
      </c>
      <c r="C778" s="157" t="s">
        <v>1672</v>
      </c>
      <c r="D778" s="157" t="s">
        <v>2409</v>
      </c>
      <c r="E778" s="162">
        <v>63</v>
      </c>
      <c r="F778" s="158">
        <f t="shared" si="62"/>
        <v>8.7807448022868961E-5</v>
      </c>
      <c r="G778" s="158">
        <f t="shared" si="63"/>
        <v>0.99432039125883931</v>
      </c>
      <c r="H778" s="11"/>
      <c r="I778" s="18"/>
      <c r="J778" s="18"/>
      <c r="K778" s="18"/>
      <c r="L778" s="18"/>
      <c r="M778" s="109"/>
      <c r="N778" s="22"/>
      <c r="O778" s="11"/>
      <c r="Q778" s="11"/>
      <c r="R778" s="11"/>
      <c r="S778" s="11"/>
      <c r="T778" s="11"/>
    </row>
    <row r="779" spans="1:20" ht="18.75" customHeight="1">
      <c r="A779" s="156">
        <v>766</v>
      </c>
      <c r="B779" s="157" t="s">
        <v>1910</v>
      </c>
      <c r="C779" s="157" t="s">
        <v>1883</v>
      </c>
      <c r="D779" s="157" t="s">
        <v>2420</v>
      </c>
      <c r="E779" s="162">
        <v>62</v>
      </c>
      <c r="F779" s="158">
        <f t="shared" si="62"/>
        <v>8.6413679006632944E-5</v>
      </c>
      <c r="G779" s="158">
        <f t="shared" si="63"/>
        <v>0.99440680493784595</v>
      </c>
      <c r="H779" s="11"/>
      <c r="I779" s="18"/>
      <c r="J779" s="18"/>
      <c r="K779" s="18"/>
      <c r="L779" s="18"/>
      <c r="M779" s="109"/>
      <c r="N779" s="22"/>
      <c r="O779" s="11"/>
      <c r="Q779" s="11"/>
      <c r="R779" s="11"/>
      <c r="S779" s="11"/>
      <c r="T779" s="11"/>
    </row>
    <row r="780" spans="1:20" ht="18.75" customHeight="1">
      <c r="A780" s="156">
        <v>758</v>
      </c>
      <c r="B780" s="157" t="s">
        <v>1655</v>
      </c>
      <c r="C780" s="157" t="s">
        <v>1621</v>
      </c>
      <c r="D780" s="157" t="s">
        <v>1618</v>
      </c>
      <c r="E780" s="162">
        <v>62</v>
      </c>
      <c r="F780" s="158">
        <f t="shared" si="62"/>
        <v>8.6413679006632944E-5</v>
      </c>
      <c r="G780" s="158">
        <f t="shared" si="63"/>
        <v>0.99449321861685258</v>
      </c>
      <c r="H780" s="11"/>
      <c r="I780" s="18"/>
      <c r="J780" s="18"/>
      <c r="K780" s="18"/>
      <c r="L780" s="18"/>
      <c r="M780" s="109"/>
      <c r="N780" s="22"/>
      <c r="O780" s="11"/>
      <c r="Q780" s="11"/>
      <c r="R780" s="11"/>
      <c r="S780" s="11"/>
      <c r="T780" s="11"/>
    </row>
    <row r="781" spans="1:20" ht="18.75" customHeight="1">
      <c r="A781" s="156">
        <v>765</v>
      </c>
      <c r="B781" s="157" t="s">
        <v>2075</v>
      </c>
      <c r="C781" s="157" t="s">
        <v>2413</v>
      </c>
      <c r="D781" s="157" t="s">
        <v>1730</v>
      </c>
      <c r="E781" s="162">
        <v>62</v>
      </c>
      <c r="F781" s="158">
        <f t="shared" si="62"/>
        <v>8.6413679006632944E-5</v>
      </c>
      <c r="G781" s="158">
        <f t="shared" si="63"/>
        <v>0.99457963229585922</v>
      </c>
      <c r="H781" s="11"/>
      <c r="I781" s="18"/>
      <c r="J781" s="18"/>
      <c r="K781" s="18"/>
      <c r="L781" s="18"/>
      <c r="M781" s="109"/>
      <c r="N781" s="22"/>
      <c r="O781" s="11"/>
      <c r="Q781" s="11"/>
      <c r="R781" s="11"/>
      <c r="S781" s="11"/>
      <c r="T781" s="11"/>
    </row>
    <row r="782" spans="1:20" ht="18.75" customHeight="1">
      <c r="A782" s="156">
        <v>760</v>
      </c>
      <c r="B782" s="157" t="s">
        <v>2104</v>
      </c>
      <c r="C782" s="157" t="s">
        <v>2422</v>
      </c>
      <c r="D782" s="157" t="s">
        <v>2420</v>
      </c>
      <c r="E782" s="162">
        <v>62</v>
      </c>
      <c r="F782" s="158">
        <f t="shared" si="62"/>
        <v>8.6413679006632944E-5</v>
      </c>
      <c r="G782" s="158">
        <f t="shared" si="63"/>
        <v>0.99466604597486585</v>
      </c>
      <c r="H782" s="11"/>
      <c r="I782" s="18"/>
      <c r="J782" s="18"/>
      <c r="K782" s="18"/>
      <c r="L782" s="18"/>
      <c r="M782" s="109"/>
      <c r="N782" s="22"/>
      <c r="O782" s="11"/>
      <c r="Q782" s="11"/>
      <c r="R782" s="11"/>
      <c r="S782" s="11"/>
      <c r="T782" s="11"/>
    </row>
    <row r="783" spans="1:20" ht="18.75" customHeight="1">
      <c r="A783" s="156">
        <v>761</v>
      </c>
      <c r="B783" s="157" t="s">
        <v>2086</v>
      </c>
      <c r="C783" s="157" t="s">
        <v>2422</v>
      </c>
      <c r="D783" s="157" t="s">
        <v>2420</v>
      </c>
      <c r="E783" s="162">
        <v>61</v>
      </c>
      <c r="F783" s="158">
        <f t="shared" si="62"/>
        <v>8.5019909990396926E-5</v>
      </c>
      <c r="G783" s="158">
        <f t="shared" si="63"/>
        <v>0.99475106588485629</v>
      </c>
      <c r="H783" s="11"/>
      <c r="I783" s="18"/>
      <c r="J783" s="18"/>
      <c r="K783" s="18"/>
      <c r="L783" s="18"/>
      <c r="M783" s="109"/>
      <c r="N783" s="22"/>
      <c r="O783" s="11"/>
      <c r="Q783" s="11"/>
      <c r="R783" s="11"/>
      <c r="S783" s="11"/>
      <c r="T783" s="11"/>
    </row>
    <row r="784" spans="1:20" ht="18.75" customHeight="1">
      <c r="A784" s="156">
        <v>762</v>
      </c>
      <c r="B784" s="157" t="s">
        <v>1785</v>
      </c>
      <c r="C784" s="157" t="s">
        <v>1735</v>
      </c>
      <c r="D784" s="157" t="s">
        <v>1730</v>
      </c>
      <c r="E784" s="162">
        <v>61</v>
      </c>
      <c r="F784" s="158">
        <f t="shared" si="62"/>
        <v>8.5019909990396926E-5</v>
      </c>
      <c r="G784" s="158">
        <f t="shared" si="63"/>
        <v>0.99483608579484673</v>
      </c>
      <c r="H784" s="11"/>
      <c r="I784" s="18"/>
      <c r="J784" s="18"/>
      <c r="K784" s="18"/>
      <c r="L784" s="18"/>
      <c r="M784" s="109"/>
      <c r="N784" s="22"/>
      <c r="O784" s="11"/>
      <c r="Q784" s="11"/>
      <c r="R784" s="11"/>
      <c r="S784" s="11"/>
      <c r="T784" s="11"/>
    </row>
    <row r="785" spans="1:20" ht="18.75" customHeight="1">
      <c r="A785" s="156">
        <v>767</v>
      </c>
      <c r="B785" s="157" t="s">
        <v>1858</v>
      </c>
      <c r="C785" s="157" t="s">
        <v>2419</v>
      </c>
      <c r="D785" s="157" t="s">
        <v>2417</v>
      </c>
      <c r="E785" s="162">
        <v>61</v>
      </c>
      <c r="F785" s="158">
        <f t="shared" si="62"/>
        <v>8.5019909990396926E-5</v>
      </c>
      <c r="G785" s="158">
        <f t="shared" si="63"/>
        <v>0.99492110570483716</v>
      </c>
      <c r="H785" s="11"/>
      <c r="I785" s="18"/>
      <c r="J785" s="18"/>
      <c r="K785" s="18"/>
      <c r="L785" s="18"/>
      <c r="M785" s="109"/>
      <c r="N785" s="22"/>
      <c r="O785" s="11"/>
      <c r="Q785" s="11"/>
      <c r="R785" s="11"/>
      <c r="S785" s="11"/>
      <c r="T785" s="11"/>
    </row>
    <row r="786" spans="1:20" ht="18.75" customHeight="1">
      <c r="A786" s="156">
        <v>763</v>
      </c>
      <c r="B786" s="157" t="s">
        <v>1848</v>
      </c>
      <c r="C786" s="157" t="s">
        <v>2418</v>
      </c>
      <c r="D786" s="157" t="s">
        <v>2417</v>
      </c>
      <c r="E786" s="162">
        <v>60</v>
      </c>
      <c r="F786" s="158">
        <f t="shared" si="62"/>
        <v>8.3626140974160922E-5</v>
      </c>
      <c r="G786" s="158">
        <f t="shared" si="63"/>
        <v>0.99500473184581129</v>
      </c>
      <c r="H786" s="11"/>
      <c r="I786" s="18"/>
      <c r="J786" s="18"/>
      <c r="K786" s="18"/>
      <c r="L786" s="18"/>
      <c r="M786" s="109"/>
      <c r="N786" s="22"/>
      <c r="O786" s="11"/>
      <c r="Q786" s="11"/>
      <c r="R786" s="11"/>
      <c r="S786" s="11"/>
      <c r="T786" s="11"/>
    </row>
    <row r="787" spans="1:20" ht="18.75" customHeight="1">
      <c r="A787" s="156">
        <v>764</v>
      </c>
      <c r="B787" s="157" t="s">
        <v>1957</v>
      </c>
      <c r="C787" s="157" t="s">
        <v>1882</v>
      </c>
      <c r="D787" s="157" t="s">
        <v>2420</v>
      </c>
      <c r="E787" s="162">
        <v>60</v>
      </c>
      <c r="F787" s="158">
        <f t="shared" si="62"/>
        <v>8.3626140974160922E-5</v>
      </c>
      <c r="G787" s="158">
        <f t="shared" si="63"/>
        <v>0.99508835798678541</v>
      </c>
      <c r="H787" s="11"/>
      <c r="I787" s="18"/>
      <c r="J787" s="18"/>
      <c r="K787" s="18"/>
      <c r="L787" s="18"/>
      <c r="M787" s="109"/>
      <c r="N787" s="22"/>
      <c r="O787" s="11"/>
      <c r="Q787" s="11"/>
      <c r="R787" s="11"/>
      <c r="S787" s="11"/>
      <c r="T787" s="11"/>
    </row>
    <row r="788" spans="1:20" ht="18.75" customHeight="1">
      <c r="A788" s="156">
        <v>768</v>
      </c>
      <c r="B788" s="157" t="s">
        <v>2307</v>
      </c>
      <c r="C788" s="157" t="s">
        <v>2398</v>
      </c>
      <c r="D788" s="157" t="s">
        <v>2397</v>
      </c>
      <c r="E788" s="162">
        <v>59</v>
      </c>
      <c r="F788" s="158">
        <f t="shared" si="62"/>
        <v>8.2232371957924905E-5</v>
      </c>
      <c r="G788" s="158">
        <f t="shared" si="63"/>
        <v>0.99517059035874333</v>
      </c>
      <c r="H788" s="11"/>
      <c r="I788" s="18"/>
      <c r="J788" s="18"/>
      <c r="K788" s="18"/>
      <c r="L788" s="18"/>
      <c r="M788" s="109"/>
      <c r="N788" s="22"/>
      <c r="O788" s="11"/>
      <c r="Q788" s="11"/>
      <c r="R788" s="11"/>
      <c r="S788" s="11"/>
      <c r="T788" s="11"/>
    </row>
    <row r="789" spans="1:20" ht="18.75" customHeight="1">
      <c r="A789" s="156">
        <v>771</v>
      </c>
      <c r="B789" s="157" t="s">
        <v>2244</v>
      </c>
      <c r="C789" s="157" t="s">
        <v>1466</v>
      </c>
      <c r="D789" s="157" t="s">
        <v>1465</v>
      </c>
      <c r="E789" s="162">
        <v>59</v>
      </c>
      <c r="F789" s="158">
        <f t="shared" ref="F789:F852" si="64">E789/$E$874</f>
        <v>8.2232371957924905E-5</v>
      </c>
      <c r="G789" s="158">
        <f t="shared" si="63"/>
        <v>0.99525282273070126</v>
      </c>
      <c r="H789" s="11"/>
      <c r="I789" s="18"/>
      <c r="J789" s="18"/>
      <c r="K789" s="18"/>
      <c r="L789" s="18"/>
      <c r="M789" s="109"/>
      <c r="N789" s="22"/>
      <c r="O789" s="11"/>
      <c r="Q789" s="11"/>
      <c r="R789" s="11"/>
      <c r="S789" s="11"/>
      <c r="T789" s="11"/>
    </row>
    <row r="790" spans="1:20" ht="18.75" customHeight="1">
      <c r="A790" s="156">
        <v>777</v>
      </c>
      <c r="B790" s="157" t="s">
        <v>1887</v>
      </c>
      <c r="C790" s="157" t="s">
        <v>1888</v>
      </c>
      <c r="D790" s="157" t="s">
        <v>2420</v>
      </c>
      <c r="E790" s="162">
        <v>58</v>
      </c>
      <c r="F790" s="158">
        <f t="shared" si="64"/>
        <v>8.0838602941688887E-5</v>
      </c>
      <c r="G790" s="158">
        <f t="shared" si="63"/>
        <v>0.99533366133364298</v>
      </c>
      <c r="H790" s="11"/>
      <c r="I790" s="18"/>
      <c r="J790" s="18"/>
      <c r="K790" s="18"/>
      <c r="L790" s="18"/>
      <c r="M790" s="109"/>
      <c r="N790" s="22"/>
      <c r="O790" s="11"/>
      <c r="Q790" s="11"/>
      <c r="R790" s="11"/>
      <c r="S790" s="11"/>
      <c r="T790" s="11"/>
    </row>
    <row r="791" spans="1:20" ht="18.75" customHeight="1">
      <c r="A791" s="156">
        <v>769</v>
      </c>
      <c r="B791" s="157" t="s">
        <v>1999</v>
      </c>
      <c r="C791" s="157" t="s">
        <v>1621</v>
      </c>
      <c r="D791" s="157" t="s">
        <v>1618</v>
      </c>
      <c r="E791" s="162">
        <v>58</v>
      </c>
      <c r="F791" s="158">
        <f t="shared" si="64"/>
        <v>8.0838602941688887E-5</v>
      </c>
      <c r="G791" s="158">
        <f t="shared" si="63"/>
        <v>0.99541449993658471</v>
      </c>
      <c r="H791" s="11"/>
      <c r="I791" s="18"/>
      <c r="J791" s="18"/>
      <c r="K791" s="18"/>
      <c r="L791" s="18"/>
      <c r="M791" s="109"/>
      <c r="N791" s="22"/>
      <c r="O791" s="11"/>
      <c r="Q791" s="11"/>
      <c r="R791" s="11"/>
      <c r="S791" s="11"/>
      <c r="T791" s="11"/>
    </row>
    <row r="792" spans="1:20" ht="18.75" customHeight="1">
      <c r="A792" s="156">
        <v>773</v>
      </c>
      <c r="B792" s="157" t="s">
        <v>1632</v>
      </c>
      <c r="C792" s="157" t="s">
        <v>1621</v>
      </c>
      <c r="D792" s="157" t="s">
        <v>1618</v>
      </c>
      <c r="E792" s="162">
        <v>58</v>
      </c>
      <c r="F792" s="158">
        <f t="shared" si="64"/>
        <v>8.0838602941688887E-5</v>
      </c>
      <c r="G792" s="158">
        <f t="shared" si="63"/>
        <v>0.99549533853952643</v>
      </c>
      <c r="H792" s="11"/>
      <c r="I792" s="18"/>
      <c r="J792" s="18"/>
      <c r="K792" s="18"/>
      <c r="L792" s="18"/>
      <c r="M792" s="109"/>
      <c r="N792" s="22"/>
      <c r="O792" s="11"/>
      <c r="Q792" s="11"/>
      <c r="R792" s="11"/>
      <c r="S792" s="11"/>
      <c r="T792" s="11"/>
    </row>
    <row r="793" spans="1:20" ht="18.75" customHeight="1">
      <c r="A793" s="156">
        <v>770</v>
      </c>
      <c r="B793" s="157" t="s">
        <v>1630</v>
      </c>
      <c r="C793" s="157" t="s">
        <v>1621</v>
      </c>
      <c r="D793" s="157" t="s">
        <v>1618</v>
      </c>
      <c r="E793" s="162">
        <v>57</v>
      </c>
      <c r="F793" s="158">
        <f t="shared" si="64"/>
        <v>7.9444833925452869E-5</v>
      </c>
      <c r="G793" s="158">
        <f t="shared" si="63"/>
        <v>0.99557478337345184</v>
      </c>
      <c r="H793" s="11"/>
      <c r="I793" s="18"/>
      <c r="J793" s="18"/>
      <c r="K793" s="18"/>
      <c r="L793" s="18"/>
      <c r="M793" s="109"/>
      <c r="N793" s="22"/>
      <c r="O793" s="11"/>
      <c r="Q793" s="11"/>
      <c r="R793" s="11"/>
      <c r="S793" s="11"/>
      <c r="T793" s="11"/>
    </row>
    <row r="794" spans="1:20" ht="18.75" customHeight="1">
      <c r="A794" s="156">
        <v>774</v>
      </c>
      <c r="B794" s="157" t="s">
        <v>1789</v>
      </c>
      <c r="C794" s="157" t="s">
        <v>1752</v>
      </c>
      <c r="D794" s="157" t="s">
        <v>1730</v>
      </c>
      <c r="E794" s="162">
        <v>56</v>
      </c>
      <c r="F794" s="158">
        <f t="shared" si="64"/>
        <v>7.8051064909216852E-5</v>
      </c>
      <c r="G794" s="158">
        <f t="shared" si="63"/>
        <v>0.99565283443836106</v>
      </c>
      <c r="H794" s="11"/>
      <c r="I794" s="91"/>
      <c r="J794" s="91"/>
      <c r="K794" s="91"/>
      <c r="L794" s="91"/>
      <c r="O794" s="11"/>
      <c r="Q794" s="11"/>
      <c r="R794" s="11"/>
      <c r="S794" s="11"/>
      <c r="T794" s="11"/>
    </row>
    <row r="795" spans="1:20" ht="18.75" customHeight="1">
      <c r="A795" s="156">
        <v>781</v>
      </c>
      <c r="B795" s="157" t="s">
        <v>1637</v>
      </c>
      <c r="C795" s="157" t="s">
        <v>2406</v>
      </c>
      <c r="D795" s="157" t="s">
        <v>1618</v>
      </c>
      <c r="E795" s="162">
        <v>56</v>
      </c>
      <c r="F795" s="158">
        <f t="shared" si="64"/>
        <v>7.8051064909216852E-5</v>
      </c>
      <c r="G795" s="158">
        <f t="shared" si="63"/>
        <v>0.99573088550327027</v>
      </c>
      <c r="H795" s="11"/>
      <c r="I795" s="91"/>
      <c r="J795" s="91"/>
      <c r="K795" s="91"/>
      <c r="L795" s="91"/>
      <c r="O795" s="11"/>
      <c r="Q795" s="11"/>
      <c r="R795" s="11"/>
      <c r="S795" s="11"/>
      <c r="T795" s="11"/>
    </row>
    <row r="796" spans="1:20" ht="18.75" customHeight="1">
      <c r="A796" s="156">
        <v>772</v>
      </c>
      <c r="B796" s="157" t="s">
        <v>1724</v>
      </c>
      <c r="C796" s="157" t="s">
        <v>2408</v>
      </c>
      <c r="D796" s="157" t="s">
        <v>2409</v>
      </c>
      <c r="E796" s="162">
        <v>56</v>
      </c>
      <c r="F796" s="158">
        <f t="shared" si="64"/>
        <v>7.8051064909216852E-5</v>
      </c>
      <c r="G796" s="158">
        <f t="shared" si="63"/>
        <v>0.99580893656817948</v>
      </c>
      <c r="H796" s="11"/>
      <c r="I796" s="91"/>
      <c r="J796" s="91"/>
      <c r="K796" s="91"/>
      <c r="L796" s="91"/>
      <c r="O796" s="11"/>
      <c r="Q796" s="11"/>
      <c r="R796" s="11"/>
      <c r="S796" s="11"/>
      <c r="T796" s="11"/>
    </row>
    <row r="797" spans="1:20" ht="18.75" customHeight="1">
      <c r="A797" s="156">
        <v>776</v>
      </c>
      <c r="B797" s="157" t="s">
        <v>2203</v>
      </c>
      <c r="C797" s="157" t="s">
        <v>1838</v>
      </c>
      <c r="D797" s="157" t="s">
        <v>2417</v>
      </c>
      <c r="E797" s="162">
        <v>56</v>
      </c>
      <c r="F797" s="158">
        <f t="shared" si="64"/>
        <v>7.8051064909216852E-5</v>
      </c>
      <c r="G797" s="158">
        <f t="shared" si="63"/>
        <v>0.99588698763308869</v>
      </c>
      <c r="H797" s="11"/>
      <c r="I797" s="91"/>
      <c r="J797" s="91"/>
      <c r="K797" s="91"/>
      <c r="L797" s="91"/>
      <c r="O797" s="11"/>
      <c r="Q797" s="11"/>
      <c r="R797" s="11"/>
      <c r="S797" s="11"/>
      <c r="T797" s="11"/>
    </row>
    <row r="798" spans="1:20" ht="18.75" customHeight="1">
      <c r="A798" s="156">
        <v>778</v>
      </c>
      <c r="B798" s="157" t="s">
        <v>2152</v>
      </c>
      <c r="C798" s="157" t="s">
        <v>2401</v>
      </c>
      <c r="D798" s="157" t="s">
        <v>2409</v>
      </c>
      <c r="E798" s="162">
        <v>55</v>
      </c>
      <c r="F798" s="158">
        <f t="shared" si="64"/>
        <v>7.6657295892980834E-5</v>
      </c>
      <c r="G798" s="158">
        <f t="shared" si="63"/>
        <v>0.99596364492898171</v>
      </c>
      <c r="H798" s="11"/>
      <c r="I798" s="18"/>
      <c r="J798" s="18"/>
      <c r="K798" s="18"/>
      <c r="L798" s="18"/>
      <c r="M798" s="109"/>
      <c r="N798" s="22"/>
      <c r="O798" s="11"/>
      <c r="Q798" s="11"/>
      <c r="R798" s="11"/>
      <c r="S798" s="11"/>
      <c r="T798" s="11"/>
    </row>
    <row r="799" spans="1:20" ht="18.75" customHeight="1">
      <c r="A799" s="156">
        <v>775</v>
      </c>
      <c r="B799" s="157" t="s">
        <v>2264</v>
      </c>
      <c r="C799" s="157" t="s">
        <v>2405</v>
      </c>
      <c r="D799" s="157" t="s">
        <v>1618</v>
      </c>
      <c r="E799" s="162">
        <v>54</v>
      </c>
      <c r="F799" s="158">
        <f t="shared" si="64"/>
        <v>7.526352687674483E-5</v>
      </c>
      <c r="G799" s="158">
        <f t="shared" si="63"/>
        <v>0.99603890845585841</v>
      </c>
      <c r="H799" s="11"/>
      <c r="I799" s="18"/>
      <c r="J799" s="18"/>
      <c r="K799" s="18"/>
      <c r="L799" s="18"/>
      <c r="M799" s="109"/>
      <c r="N799" s="22"/>
      <c r="O799" s="11"/>
      <c r="Q799" s="11"/>
      <c r="R799" s="11"/>
      <c r="S799" s="11"/>
      <c r="T799" s="11"/>
    </row>
    <row r="800" spans="1:20" ht="18.75" customHeight="1">
      <c r="A800" s="156">
        <v>780</v>
      </c>
      <c r="B800" s="157" t="s">
        <v>2147</v>
      </c>
      <c r="C800" s="157" t="s">
        <v>1672</v>
      </c>
      <c r="D800" s="157" t="s">
        <v>2409</v>
      </c>
      <c r="E800" s="162">
        <v>54</v>
      </c>
      <c r="F800" s="158">
        <f t="shared" si="64"/>
        <v>7.526352687674483E-5</v>
      </c>
      <c r="G800" s="158">
        <f t="shared" si="63"/>
        <v>0.99611417198273511</v>
      </c>
      <c r="H800" s="11"/>
      <c r="I800" s="18"/>
      <c r="J800" s="18"/>
      <c r="K800" s="18"/>
      <c r="L800" s="18"/>
      <c r="M800" s="109"/>
      <c r="N800" s="22"/>
      <c r="O800" s="11"/>
      <c r="Q800" s="11"/>
      <c r="R800" s="11"/>
      <c r="S800" s="11"/>
      <c r="T800" s="11"/>
    </row>
    <row r="801" spans="1:20" ht="18.75" customHeight="1">
      <c r="A801" s="156">
        <v>779</v>
      </c>
      <c r="B801" s="157" t="s">
        <v>1871</v>
      </c>
      <c r="C801" s="157" t="s">
        <v>2416</v>
      </c>
      <c r="D801" s="157" t="s">
        <v>2417</v>
      </c>
      <c r="E801" s="162">
        <v>53</v>
      </c>
      <c r="F801" s="158">
        <f t="shared" si="64"/>
        <v>7.3869757860508812E-5</v>
      </c>
      <c r="G801" s="158">
        <f t="shared" si="63"/>
        <v>0.99618804174059561</v>
      </c>
      <c r="H801" s="11"/>
      <c r="I801" s="18"/>
      <c r="J801" s="18"/>
      <c r="K801" s="18"/>
      <c r="L801" s="18"/>
      <c r="M801" s="109"/>
      <c r="N801" s="22"/>
      <c r="O801" s="11"/>
      <c r="Q801" s="11"/>
      <c r="R801" s="11"/>
      <c r="S801" s="11"/>
      <c r="T801" s="11"/>
    </row>
    <row r="802" spans="1:20" ht="18.75" customHeight="1">
      <c r="A802" s="156">
        <v>782</v>
      </c>
      <c r="B802" s="157" t="s">
        <v>1484</v>
      </c>
      <c r="C802" s="157" t="s">
        <v>2393</v>
      </c>
      <c r="D802" s="157" t="s">
        <v>1465</v>
      </c>
      <c r="E802" s="162">
        <v>52</v>
      </c>
      <c r="F802" s="158">
        <f t="shared" si="64"/>
        <v>7.2475988844272795E-5</v>
      </c>
      <c r="G802" s="158">
        <f t="shared" si="63"/>
        <v>0.99626051772943991</v>
      </c>
      <c r="H802" s="11"/>
      <c r="I802" s="18"/>
      <c r="J802" s="18"/>
      <c r="K802" s="18"/>
      <c r="L802" s="18"/>
      <c r="M802" s="109"/>
      <c r="N802" s="22"/>
      <c r="O802" s="11"/>
      <c r="Q802" s="11"/>
      <c r="R802" s="11"/>
      <c r="S802" s="11"/>
      <c r="T802" s="11"/>
    </row>
    <row r="803" spans="1:20" ht="18.75" customHeight="1">
      <c r="A803" s="156">
        <v>787</v>
      </c>
      <c r="B803" s="157" t="s">
        <v>2054</v>
      </c>
      <c r="C803" s="157" t="s">
        <v>1672</v>
      </c>
      <c r="D803" s="157" t="s">
        <v>2409</v>
      </c>
      <c r="E803" s="162">
        <v>52</v>
      </c>
      <c r="F803" s="158">
        <f t="shared" si="64"/>
        <v>7.2475988844272795E-5</v>
      </c>
      <c r="G803" s="158">
        <f t="shared" si="63"/>
        <v>0.99633299371828421</v>
      </c>
      <c r="H803" s="11"/>
      <c r="I803" s="18"/>
      <c r="J803" s="18"/>
      <c r="K803" s="18"/>
      <c r="L803" s="18"/>
      <c r="M803" s="109"/>
      <c r="N803" s="22"/>
      <c r="O803" s="11"/>
      <c r="Q803" s="11"/>
      <c r="R803" s="11"/>
      <c r="S803" s="11"/>
      <c r="T803" s="11"/>
    </row>
    <row r="804" spans="1:20" ht="18.75" customHeight="1">
      <c r="A804" s="156">
        <v>785</v>
      </c>
      <c r="B804" s="157" t="s">
        <v>1836</v>
      </c>
      <c r="C804" s="157" t="s">
        <v>2412</v>
      </c>
      <c r="D804" s="157" t="s">
        <v>1730</v>
      </c>
      <c r="E804" s="162">
        <v>52</v>
      </c>
      <c r="F804" s="158">
        <f t="shared" si="64"/>
        <v>7.2475988844272795E-5</v>
      </c>
      <c r="G804" s="158">
        <f t="shared" si="63"/>
        <v>0.99640546970712851</v>
      </c>
      <c r="H804" s="11"/>
      <c r="I804" s="18"/>
      <c r="J804" s="18"/>
      <c r="K804" s="18"/>
      <c r="L804" s="18"/>
      <c r="M804" s="109"/>
      <c r="N804" s="22"/>
      <c r="O804" s="11"/>
      <c r="Q804" s="11"/>
      <c r="R804" s="11"/>
      <c r="S804" s="11"/>
      <c r="T804" s="11"/>
    </row>
    <row r="805" spans="1:20" ht="18.75" customHeight="1">
      <c r="A805" s="156">
        <v>789</v>
      </c>
      <c r="B805" s="157" t="s">
        <v>2292</v>
      </c>
      <c r="C805" s="157" t="s">
        <v>2415</v>
      </c>
      <c r="D805" s="157" t="s">
        <v>1730</v>
      </c>
      <c r="E805" s="162">
        <v>51</v>
      </c>
      <c r="F805" s="158">
        <f t="shared" si="64"/>
        <v>7.1082219828036777E-5</v>
      </c>
      <c r="G805" s="158">
        <f t="shared" si="63"/>
        <v>0.9964765519269565</v>
      </c>
      <c r="H805" s="11"/>
      <c r="I805" s="18"/>
      <c r="J805" s="18"/>
      <c r="K805" s="18"/>
      <c r="L805" s="18"/>
      <c r="M805" s="109"/>
      <c r="N805" s="22"/>
      <c r="O805" s="11"/>
      <c r="Q805" s="11"/>
      <c r="R805" s="11"/>
      <c r="S805" s="11"/>
      <c r="T805" s="11"/>
    </row>
    <row r="806" spans="1:20" ht="18.75" customHeight="1">
      <c r="A806" s="156">
        <v>783</v>
      </c>
      <c r="B806" s="157" t="s">
        <v>1665</v>
      </c>
      <c r="C806" s="157" t="s">
        <v>2406</v>
      </c>
      <c r="D806" s="157" t="s">
        <v>1618</v>
      </c>
      <c r="E806" s="162">
        <v>51</v>
      </c>
      <c r="F806" s="158">
        <f t="shared" si="64"/>
        <v>7.1082219828036777E-5</v>
      </c>
      <c r="G806" s="158">
        <f t="shared" si="63"/>
        <v>0.99654763414678449</v>
      </c>
      <c r="H806" s="11"/>
      <c r="I806" s="18"/>
      <c r="J806" s="18"/>
      <c r="K806" s="18"/>
      <c r="L806" s="18"/>
      <c r="M806" s="109"/>
      <c r="N806" s="22"/>
      <c r="O806" s="11"/>
      <c r="Q806" s="11"/>
      <c r="R806" s="11"/>
      <c r="S806" s="11"/>
      <c r="T806" s="11"/>
    </row>
    <row r="807" spans="1:20" ht="18.75" customHeight="1">
      <c r="A807" s="156">
        <v>786</v>
      </c>
      <c r="B807" s="157" t="s">
        <v>2031</v>
      </c>
      <c r="C807" s="157" t="s">
        <v>2425</v>
      </c>
      <c r="D807" s="157" t="s">
        <v>2420</v>
      </c>
      <c r="E807" s="162">
        <v>50</v>
      </c>
      <c r="F807" s="158">
        <f t="shared" si="64"/>
        <v>6.9688450811800759E-5</v>
      </c>
      <c r="G807" s="158">
        <f t="shared" si="63"/>
        <v>0.99661732259759628</v>
      </c>
      <c r="H807" s="11"/>
      <c r="I807" s="18"/>
      <c r="J807" s="18"/>
      <c r="K807" s="18"/>
      <c r="L807" s="18"/>
      <c r="M807" s="109"/>
      <c r="N807" s="22"/>
      <c r="O807" s="11"/>
      <c r="Q807" s="11"/>
      <c r="R807" s="11"/>
      <c r="S807" s="11"/>
      <c r="T807" s="11"/>
    </row>
    <row r="808" spans="1:20" ht="18.75" customHeight="1">
      <c r="A808" s="156">
        <v>788</v>
      </c>
      <c r="B808" s="157" t="s">
        <v>2173</v>
      </c>
      <c r="C808" s="157" t="s">
        <v>1885</v>
      </c>
      <c r="D808" s="157" t="s">
        <v>2420</v>
      </c>
      <c r="E808" s="162">
        <v>50</v>
      </c>
      <c r="F808" s="158">
        <f t="shared" si="64"/>
        <v>6.9688450811800759E-5</v>
      </c>
      <c r="G808" s="158">
        <f t="shared" si="63"/>
        <v>0.99668701104840807</v>
      </c>
      <c r="H808" s="11"/>
      <c r="I808" s="18"/>
      <c r="J808" s="18"/>
      <c r="K808" s="18"/>
      <c r="L808" s="18"/>
      <c r="M808" s="109"/>
      <c r="N808" s="22"/>
      <c r="O808" s="11"/>
      <c r="Q808" s="11"/>
      <c r="R808" s="11"/>
      <c r="S808" s="11"/>
      <c r="T808" s="11"/>
    </row>
    <row r="809" spans="1:20" ht="18.75" customHeight="1">
      <c r="A809" s="156">
        <v>784</v>
      </c>
      <c r="B809" s="157" t="s">
        <v>2293</v>
      </c>
      <c r="C809" s="157" t="s">
        <v>2408</v>
      </c>
      <c r="D809" s="157" t="s">
        <v>2409</v>
      </c>
      <c r="E809" s="162">
        <v>50</v>
      </c>
      <c r="F809" s="158">
        <f t="shared" si="64"/>
        <v>6.9688450811800759E-5</v>
      </c>
      <c r="G809" s="158">
        <f t="shared" si="63"/>
        <v>0.99675669949921986</v>
      </c>
      <c r="H809" s="11"/>
      <c r="I809" s="18"/>
      <c r="J809" s="18"/>
      <c r="K809" s="18"/>
      <c r="L809" s="18"/>
      <c r="M809" s="109"/>
      <c r="N809" s="22"/>
      <c r="O809" s="11"/>
      <c r="Q809" s="11"/>
      <c r="R809" s="11"/>
      <c r="S809" s="11"/>
      <c r="T809" s="11"/>
    </row>
    <row r="810" spans="1:20" ht="18.75" customHeight="1">
      <c r="A810" s="156">
        <v>791</v>
      </c>
      <c r="B810" s="157" t="s">
        <v>1645</v>
      </c>
      <c r="C810" s="157" t="s">
        <v>2407</v>
      </c>
      <c r="D810" s="157" t="s">
        <v>1618</v>
      </c>
      <c r="E810" s="162">
        <v>49</v>
      </c>
      <c r="F810" s="158">
        <f t="shared" si="64"/>
        <v>6.8294681795564742E-5</v>
      </c>
      <c r="G810" s="158">
        <f t="shared" si="63"/>
        <v>0.99682499418101544</v>
      </c>
      <c r="H810" s="11"/>
      <c r="I810" s="18"/>
      <c r="J810" s="18"/>
      <c r="K810" s="18"/>
      <c r="L810" s="18"/>
      <c r="M810" s="109"/>
      <c r="N810" s="22"/>
      <c r="O810" s="11"/>
      <c r="Q810" s="11"/>
      <c r="R810" s="11"/>
      <c r="S810" s="11"/>
      <c r="T810" s="11"/>
    </row>
    <row r="811" spans="1:20" ht="18.75" customHeight="1">
      <c r="A811" s="156">
        <v>796</v>
      </c>
      <c r="B811" s="157" t="s">
        <v>1965</v>
      </c>
      <c r="C811" s="157" t="s">
        <v>1888</v>
      </c>
      <c r="D811" s="157" t="s">
        <v>2420</v>
      </c>
      <c r="E811" s="162">
        <v>49</v>
      </c>
      <c r="F811" s="158">
        <f t="shared" si="64"/>
        <v>6.8294681795564742E-5</v>
      </c>
      <c r="G811" s="158">
        <f t="shared" si="63"/>
        <v>0.99689328886281103</v>
      </c>
      <c r="H811" s="11"/>
      <c r="I811" s="91"/>
      <c r="J811" s="91"/>
      <c r="K811" s="91"/>
      <c r="L811" s="91"/>
      <c r="O811" s="11"/>
      <c r="Q811" s="11"/>
      <c r="R811" s="11"/>
      <c r="S811" s="11"/>
      <c r="T811" s="11"/>
    </row>
    <row r="812" spans="1:20" ht="18.75" customHeight="1">
      <c r="A812" s="156">
        <v>794</v>
      </c>
      <c r="B812" s="157" t="s">
        <v>2035</v>
      </c>
      <c r="C812" s="157" t="s">
        <v>2401</v>
      </c>
      <c r="D812" s="157" t="s">
        <v>2409</v>
      </c>
      <c r="E812" s="162">
        <v>48</v>
      </c>
      <c r="F812" s="158">
        <f t="shared" si="64"/>
        <v>6.6900912779328738E-5</v>
      </c>
      <c r="G812" s="158">
        <f t="shared" si="63"/>
        <v>0.99696018977559031</v>
      </c>
      <c r="H812" s="11"/>
      <c r="I812" s="91"/>
      <c r="J812" s="91"/>
      <c r="K812" s="91"/>
      <c r="L812" s="91"/>
      <c r="O812" s="11"/>
      <c r="Q812" s="11"/>
      <c r="R812" s="11"/>
      <c r="S812" s="11"/>
      <c r="T812" s="11"/>
    </row>
    <row r="813" spans="1:20" ht="18.75" customHeight="1">
      <c r="A813" s="156">
        <v>795</v>
      </c>
      <c r="B813" s="157" t="s">
        <v>2097</v>
      </c>
      <c r="C813" s="157" t="s">
        <v>1621</v>
      </c>
      <c r="D813" s="157" t="s">
        <v>1618</v>
      </c>
      <c r="E813" s="162">
        <v>48</v>
      </c>
      <c r="F813" s="158">
        <f t="shared" si="64"/>
        <v>6.6900912779328738E-5</v>
      </c>
      <c r="G813" s="158">
        <f t="shared" si="63"/>
        <v>0.99702709068836959</v>
      </c>
      <c r="H813" s="11"/>
      <c r="I813" s="91"/>
      <c r="J813" s="91"/>
      <c r="K813" s="91"/>
      <c r="L813" s="91"/>
      <c r="O813" s="11"/>
      <c r="Q813" s="11"/>
      <c r="R813" s="11"/>
      <c r="S813" s="11"/>
      <c r="T813" s="11"/>
    </row>
    <row r="814" spans="1:20" ht="18.75" customHeight="1">
      <c r="A814" s="156">
        <v>792</v>
      </c>
      <c r="B814" s="157" t="s">
        <v>1706</v>
      </c>
      <c r="C814" s="157" t="s">
        <v>1672</v>
      </c>
      <c r="D814" s="157" t="s">
        <v>2409</v>
      </c>
      <c r="E814" s="162">
        <v>48</v>
      </c>
      <c r="F814" s="158">
        <f t="shared" si="64"/>
        <v>6.6900912779328738E-5</v>
      </c>
      <c r="G814" s="158">
        <f t="shared" si="63"/>
        <v>0.99709399160114887</v>
      </c>
      <c r="H814" s="11"/>
      <c r="I814" s="91"/>
      <c r="J814" s="91"/>
      <c r="K814" s="91"/>
      <c r="L814" s="91"/>
      <c r="O814" s="11"/>
      <c r="Q814" s="11"/>
      <c r="R814" s="11"/>
      <c r="S814" s="11"/>
      <c r="T814" s="11"/>
    </row>
    <row r="815" spans="1:20" ht="18.75" customHeight="1">
      <c r="A815" s="156">
        <v>790</v>
      </c>
      <c r="B815" s="157" t="s">
        <v>1951</v>
      </c>
      <c r="C815" s="157" t="s">
        <v>2422</v>
      </c>
      <c r="D815" s="157" t="s">
        <v>2420</v>
      </c>
      <c r="E815" s="162">
        <v>48</v>
      </c>
      <c r="F815" s="158">
        <f t="shared" si="64"/>
        <v>6.6900912779328738E-5</v>
      </c>
      <c r="G815" s="158">
        <f t="shared" ref="G815:G873" si="65">G814+F815</f>
        <v>0.99716089251392814</v>
      </c>
      <c r="H815" s="11"/>
      <c r="I815" s="91"/>
      <c r="J815" s="91"/>
      <c r="K815" s="91"/>
      <c r="L815" s="91"/>
      <c r="O815" s="11"/>
      <c r="Q815" s="11"/>
      <c r="R815" s="11"/>
      <c r="S815" s="11"/>
      <c r="T815" s="11"/>
    </row>
    <row r="816" spans="1:20" ht="18.75" customHeight="1">
      <c r="A816" s="156">
        <v>793</v>
      </c>
      <c r="B816" s="157" t="s">
        <v>2141</v>
      </c>
      <c r="C816" s="157" t="s">
        <v>1608</v>
      </c>
      <c r="D816" s="157" t="s">
        <v>1607</v>
      </c>
      <c r="E816" s="162">
        <v>48</v>
      </c>
      <c r="F816" s="158">
        <f t="shared" si="64"/>
        <v>6.6900912779328738E-5</v>
      </c>
      <c r="G816" s="158">
        <f t="shared" si="65"/>
        <v>0.99722779342670742</v>
      </c>
      <c r="H816" s="11"/>
      <c r="I816" s="91"/>
      <c r="J816" s="91"/>
      <c r="K816" s="91"/>
      <c r="L816" s="91"/>
      <c r="O816" s="11"/>
      <c r="Q816" s="11"/>
      <c r="R816" s="11"/>
      <c r="S816" s="11"/>
      <c r="T816" s="11"/>
    </row>
    <row r="817" spans="1:20" ht="18.75" customHeight="1">
      <c r="A817" s="156">
        <v>798</v>
      </c>
      <c r="B817" s="157" t="s">
        <v>1974</v>
      </c>
      <c r="C817" s="157" t="s">
        <v>2423</v>
      </c>
      <c r="D817" s="157" t="s">
        <v>2420</v>
      </c>
      <c r="E817" s="162">
        <v>48</v>
      </c>
      <c r="F817" s="158">
        <f t="shared" si="64"/>
        <v>6.6900912779328738E-5</v>
      </c>
      <c r="G817" s="158">
        <f t="shared" si="65"/>
        <v>0.9972946943394867</v>
      </c>
      <c r="H817" s="11"/>
      <c r="I817" s="91"/>
      <c r="J817" s="91"/>
      <c r="K817" s="91"/>
      <c r="L817" s="91"/>
      <c r="O817" s="11"/>
      <c r="Q817" s="11"/>
      <c r="R817" s="11"/>
      <c r="S817" s="11"/>
      <c r="T817" s="11"/>
    </row>
    <row r="818" spans="1:20" ht="18.75" customHeight="1">
      <c r="A818" s="156">
        <v>801</v>
      </c>
      <c r="B818" s="157" t="s">
        <v>1776</v>
      </c>
      <c r="C818" s="157" t="s">
        <v>1736</v>
      </c>
      <c r="D818" s="157" t="s">
        <v>2397</v>
      </c>
      <c r="E818" s="162">
        <v>47</v>
      </c>
      <c r="F818" s="158">
        <f t="shared" si="64"/>
        <v>6.550714376309272E-5</v>
      </c>
      <c r="G818" s="158">
        <f t="shared" si="65"/>
        <v>0.99736020148324978</v>
      </c>
      <c r="H818" s="11"/>
      <c r="I818" s="91"/>
      <c r="J818" s="91"/>
      <c r="K818" s="91"/>
      <c r="L818" s="91"/>
      <c r="O818" s="11"/>
      <c r="Q818" s="11"/>
      <c r="R818" s="11"/>
      <c r="S818" s="11"/>
      <c r="T818" s="11"/>
    </row>
    <row r="819" spans="1:20" ht="18.75" customHeight="1">
      <c r="A819" s="156">
        <v>799</v>
      </c>
      <c r="B819" s="157" t="s">
        <v>2268</v>
      </c>
      <c r="C819" s="157" t="s">
        <v>2401</v>
      </c>
      <c r="D819" s="157" t="s">
        <v>2409</v>
      </c>
      <c r="E819" s="162">
        <v>46</v>
      </c>
      <c r="F819" s="158">
        <f t="shared" si="64"/>
        <v>6.4113374746856702E-5</v>
      </c>
      <c r="G819" s="158">
        <f t="shared" si="65"/>
        <v>0.99742431485799665</v>
      </c>
      <c r="H819" s="11"/>
      <c r="I819" s="91"/>
      <c r="J819" s="91"/>
      <c r="K819" s="91"/>
      <c r="L819" s="91"/>
      <c r="O819" s="11"/>
      <c r="Q819" s="11"/>
      <c r="R819" s="11"/>
      <c r="S819" s="11"/>
      <c r="T819" s="11"/>
    </row>
    <row r="820" spans="1:20" ht="18.75" customHeight="1">
      <c r="A820" s="156">
        <v>805</v>
      </c>
      <c r="B820" s="157" t="s">
        <v>2153</v>
      </c>
      <c r="C820" s="157" t="s">
        <v>2424</v>
      </c>
      <c r="D820" s="157" t="s">
        <v>2420</v>
      </c>
      <c r="E820" s="162">
        <v>46</v>
      </c>
      <c r="F820" s="158">
        <f t="shared" si="64"/>
        <v>6.4113374746856702E-5</v>
      </c>
      <c r="G820" s="158">
        <f t="shared" si="65"/>
        <v>0.99748842823274353</v>
      </c>
      <c r="H820" s="11"/>
      <c r="I820" s="91"/>
      <c r="J820" s="91"/>
      <c r="K820" s="91"/>
      <c r="L820" s="91"/>
      <c r="O820" s="11"/>
      <c r="Q820" s="11"/>
      <c r="R820" s="11"/>
      <c r="S820" s="11"/>
      <c r="T820" s="11"/>
    </row>
    <row r="821" spans="1:20" ht="18.75" customHeight="1">
      <c r="A821" s="156">
        <v>797</v>
      </c>
      <c r="B821" s="157" t="s">
        <v>1833</v>
      </c>
      <c r="C821" s="157" t="s">
        <v>1750</v>
      </c>
      <c r="D821" s="157" t="s">
        <v>1730</v>
      </c>
      <c r="E821" s="162">
        <v>46</v>
      </c>
      <c r="F821" s="158">
        <f t="shared" si="64"/>
        <v>6.4113374746856702E-5</v>
      </c>
      <c r="G821" s="158">
        <f t="shared" si="65"/>
        <v>0.99755254160749041</v>
      </c>
      <c r="H821" s="11"/>
      <c r="I821" s="91"/>
      <c r="J821" s="91"/>
      <c r="K821" s="91"/>
      <c r="L821" s="91"/>
      <c r="O821" s="11"/>
      <c r="Q821" s="11"/>
      <c r="R821" s="11"/>
      <c r="S821" s="11"/>
      <c r="T821" s="11"/>
    </row>
    <row r="822" spans="1:20" ht="18.75" customHeight="1">
      <c r="A822" s="156">
        <v>802</v>
      </c>
      <c r="B822" s="157" t="s">
        <v>1855</v>
      </c>
      <c r="C822" s="157" t="s">
        <v>2419</v>
      </c>
      <c r="D822" s="157" t="s">
        <v>2417</v>
      </c>
      <c r="E822" s="162">
        <v>45</v>
      </c>
      <c r="F822" s="158">
        <f t="shared" si="64"/>
        <v>6.2719605730620685E-5</v>
      </c>
      <c r="G822" s="158">
        <f t="shared" si="65"/>
        <v>0.99761526121322097</v>
      </c>
      <c r="H822" s="11"/>
      <c r="I822" s="91"/>
      <c r="J822" s="91"/>
      <c r="K822" s="91"/>
      <c r="L822" s="91"/>
      <c r="O822" s="11"/>
      <c r="Q822" s="11"/>
      <c r="R822" s="11"/>
      <c r="S822" s="11"/>
      <c r="T822" s="11"/>
    </row>
    <row r="823" spans="1:20" ht="18.75" customHeight="1">
      <c r="A823" s="156">
        <v>808</v>
      </c>
      <c r="B823" s="157" t="s">
        <v>1805</v>
      </c>
      <c r="C823" s="157" t="s">
        <v>1736</v>
      </c>
      <c r="D823" s="157" t="s">
        <v>2397</v>
      </c>
      <c r="E823" s="162">
        <v>45</v>
      </c>
      <c r="F823" s="158">
        <f t="shared" si="64"/>
        <v>6.2719605730620685E-5</v>
      </c>
      <c r="G823" s="158">
        <f t="shared" si="65"/>
        <v>0.99767798081895154</v>
      </c>
      <c r="H823" s="11"/>
      <c r="I823" s="91"/>
      <c r="J823" s="91"/>
      <c r="K823" s="91"/>
      <c r="L823" s="91"/>
      <c r="O823" s="11"/>
      <c r="Q823" s="11"/>
      <c r="R823" s="11"/>
      <c r="S823" s="11"/>
      <c r="T823" s="11"/>
    </row>
    <row r="824" spans="1:20" ht="18.75" customHeight="1">
      <c r="A824" s="156">
        <v>804</v>
      </c>
      <c r="B824" s="157" t="s">
        <v>1932</v>
      </c>
      <c r="C824" s="157" t="s">
        <v>1888</v>
      </c>
      <c r="D824" s="157" t="s">
        <v>2420</v>
      </c>
      <c r="E824" s="162">
        <v>45</v>
      </c>
      <c r="F824" s="158">
        <f t="shared" si="64"/>
        <v>6.2719605730620685E-5</v>
      </c>
      <c r="G824" s="158">
        <f t="shared" si="65"/>
        <v>0.9977407004246821</v>
      </c>
      <c r="H824" s="11"/>
      <c r="I824" s="91"/>
      <c r="J824" s="91"/>
      <c r="K824" s="91"/>
      <c r="L824" s="91"/>
      <c r="O824" s="11"/>
      <c r="Q824" s="11"/>
      <c r="R824" s="11"/>
      <c r="S824" s="11"/>
      <c r="T824" s="11"/>
    </row>
    <row r="825" spans="1:20" ht="18.75" customHeight="1">
      <c r="A825" s="156">
        <v>809</v>
      </c>
      <c r="B825" s="157" t="s">
        <v>1657</v>
      </c>
      <c r="C825" s="157" t="s">
        <v>1621</v>
      </c>
      <c r="D825" s="157" t="s">
        <v>1618</v>
      </c>
      <c r="E825" s="162">
        <v>45</v>
      </c>
      <c r="F825" s="158">
        <f t="shared" si="64"/>
        <v>6.2719605730620685E-5</v>
      </c>
      <c r="G825" s="158">
        <f t="shared" si="65"/>
        <v>0.99780342003041267</v>
      </c>
      <c r="H825" s="11"/>
      <c r="I825" s="91"/>
      <c r="J825" s="91"/>
      <c r="K825" s="91"/>
      <c r="L825" s="91"/>
      <c r="O825" s="11"/>
      <c r="Q825" s="11"/>
      <c r="R825" s="11"/>
      <c r="S825" s="11"/>
      <c r="T825" s="11"/>
    </row>
    <row r="826" spans="1:20" ht="18.75" customHeight="1">
      <c r="A826" s="156">
        <v>806</v>
      </c>
      <c r="B826" s="157" t="s">
        <v>1679</v>
      </c>
      <c r="C826" s="157" t="s">
        <v>1678</v>
      </c>
      <c r="D826" s="157" t="s">
        <v>2409</v>
      </c>
      <c r="E826" s="162">
        <v>44</v>
      </c>
      <c r="F826" s="158">
        <f t="shared" si="64"/>
        <v>6.1325836714384667E-5</v>
      </c>
      <c r="G826" s="158">
        <f t="shared" si="65"/>
        <v>0.99786474586712703</v>
      </c>
      <c r="H826" s="11"/>
      <c r="I826" s="91"/>
      <c r="J826" s="91"/>
      <c r="K826" s="91"/>
      <c r="L826" s="91"/>
      <c r="O826" s="11"/>
      <c r="Q826" s="11"/>
      <c r="R826" s="11"/>
      <c r="S826" s="11"/>
      <c r="T826" s="11"/>
    </row>
    <row r="827" spans="1:20" ht="18.75" customHeight="1">
      <c r="A827" s="156">
        <v>800</v>
      </c>
      <c r="B827" s="157" t="s">
        <v>2116</v>
      </c>
      <c r="C827" s="157" t="s">
        <v>2401</v>
      </c>
      <c r="D827" s="157" t="s">
        <v>2409</v>
      </c>
      <c r="E827" s="162">
        <v>44</v>
      </c>
      <c r="F827" s="158">
        <f t="shared" si="64"/>
        <v>6.1325836714384667E-5</v>
      </c>
      <c r="G827" s="158">
        <f t="shared" si="65"/>
        <v>0.9979260717038414</v>
      </c>
      <c r="H827" s="11"/>
      <c r="I827" s="91"/>
      <c r="J827" s="91"/>
      <c r="K827" s="91"/>
      <c r="L827" s="91"/>
      <c r="O827" s="11"/>
      <c r="Q827" s="11"/>
      <c r="R827" s="11"/>
      <c r="S827" s="11"/>
      <c r="T827" s="11"/>
    </row>
    <row r="828" spans="1:20" ht="18.75" customHeight="1">
      <c r="A828" s="156">
        <v>807</v>
      </c>
      <c r="B828" s="157" t="s">
        <v>1634</v>
      </c>
      <c r="C828" s="157" t="s">
        <v>2407</v>
      </c>
      <c r="D828" s="157" t="s">
        <v>1618</v>
      </c>
      <c r="E828" s="162">
        <v>44</v>
      </c>
      <c r="F828" s="158">
        <f t="shared" si="64"/>
        <v>6.1325836714384667E-5</v>
      </c>
      <c r="G828" s="158">
        <f t="shared" si="65"/>
        <v>0.99798739754055577</v>
      </c>
      <c r="H828" s="11"/>
      <c r="I828" s="91"/>
      <c r="J828" s="91"/>
      <c r="K828" s="91"/>
      <c r="L828" s="91"/>
      <c r="O828" s="11"/>
      <c r="Q828" s="11"/>
      <c r="R828" s="11"/>
      <c r="S828" s="11"/>
      <c r="T828" s="11"/>
    </row>
    <row r="829" spans="1:20" ht="18.75" customHeight="1">
      <c r="A829" s="156">
        <v>803</v>
      </c>
      <c r="B829" s="157" t="s">
        <v>1522</v>
      </c>
      <c r="C829" s="157" t="s">
        <v>1466</v>
      </c>
      <c r="D829" s="157" t="s">
        <v>1465</v>
      </c>
      <c r="E829" s="162">
        <v>44</v>
      </c>
      <c r="F829" s="158">
        <f t="shared" si="64"/>
        <v>6.1325836714384667E-5</v>
      </c>
      <c r="G829" s="158">
        <f t="shared" si="65"/>
        <v>0.99804872337727013</v>
      </c>
      <c r="H829" s="11"/>
      <c r="I829" s="91"/>
      <c r="J829" s="91"/>
      <c r="K829" s="91"/>
      <c r="L829" s="91"/>
      <c r="O829" s="11"/>
      <c r="Q829" s="11"/>
      <c r="R829" s="11"/>
      <c r="S829" s="11"/>
      <c r="T829" s="11"/>
    </row>
    <row r="830" spans="1:20" ht="18.75" customHeight="1">
      <c r="A830" s="156">
        <v>813</v>
      </c>
      <c r="B830" s="157" t="s">
        <v>2306</v>
      </c>
      <c r="C830" s="157" t="s">
        <v>1466</v>
      </c>
      <c r="D830" s="157" t="s">
        <v>1465</v>
      </c>
      <c r="E830" s="162">
        <v>44</v>
      </c>
      <c r="F830" s="158">
        <f t="shared" si="64"/>
        <v>6.1325836714384667E-5</v>
      </c>
      <c r="G830" s="158">
        <f t="shared" si="65"/>
        <v>0.9981100492139845</v>
      </c>
      <c r="H830" s="11"/>
      <c r="I830" s="91"/>
      <c r="J830" s="91"/>
      <c r="K830" s="91"/>
      <c r="L830" s="91"/>
      <c r="O830" s="11"/>
      <c r="Q830" s="11"/>
      <c r="R830" s="11"/>
      <c r="S830" s="11"/>
      <c r="T830" s="11"/>
    </row>
    <row r="831" spans="1:20" ht="18.75" customHeight="1">
      <c r="A831" s="156">
        <v>815</v>
      </c>
      <c r="B831" s="157" t="s">
        <v>2247</v>
      </c>
      <c r="C831" s="157" t="s">
        <v>2407</v>
      </c>
      <c r="D831" s="157" t="s">
        <v>1618</v>
      </c>
      <c r="E831" s="162">
        <v>44</v>
      </c>
      <c r="F831" s="158">
        <f t="shared" si="64"/>
        <v>6.1325836714384667E-5</v>
      </c>
      <c r="G831" s="158">
        <f t="shared" si="65"/>
        <v>0.99817137505069886</v>
      </c>
      <c r="H831" s="11"/>
      <c r="I831" s="91"/>
      <c r="J831" s="91"/>
      <c r="K831" s="91"/>
      <c r="L831" s="91"/>
      <c r="O831" s="11"/>
      <c r="Q831" s="11"/>
      <c r="R831" s="11"/>
      <c r="S831" s="11"/>
      <c r="T831" s="11"/>
    </row>
    <row r="832" spans="1:20" ht="18.75" customHeight="1">
      <c r="A832" s="156">
        <v>810</v>
      </c>
      <c r="B832" s="157" t="s">
        <v>1984</v>
      </c>
      <c r="C832" s="157" t="s">
        <v>1838</v>
      </c>
      <c r="D832" s="157" t="s">
        <v>2417</v>
      </c>
      <c r="E832" s="162">
        <v>43</v>
      </c>
      <c r="F832" s="158">
        <f t="shared" si="64"/>
        <v>5.9932067698148656E-5</v>
      </c>
      <c r="G832" s="158">
        <f t="shared" si="65"/>
        <v>0.99823130711839703</v>
      </c>
      <c r="H832" s="11"/>
      <c r="I832" s="91"/>
      <c r="J832" s="91"/>
      <c r="K832" s="91"/>
      <c r="L832" s="91"/>
      <c r="O832" s="11"/>
      <c r="Q832" s="11"/>
      <c r="R832" s="11"/>
      <c r="S832" s="11"/>
      <c r="T832" s="11"/>
    </row>
    <row r="833" spans="1:20" ht="18.75" customHeight="1">
      <c r="A833" s="156">
        <v>811</v>
      </c>
      <c r="B833" s="157" t="s">
        <v>1988</v>
      </c>
      <c r="C833" s="157" t="s">
        <v>1840</v>
      </c>
      <c r="D833" s="157" t="s">
        <v>2417</v>
      </c>
      <c r="E833" s="162">
        <v>43</v>
      </c>
      <c r="F833" s="158">
        <f t="shared" si="64"/>
        <v>5.9932067698148656E-5</v>
      </c>
      <c r="G833" s="158">
        <f t="shared" si="65"/>
        <v>0.99829123918609519</v>
      </c>
      <c r="H833" s="11"/>
      <c r="I833" s="91"/>
      <c r="J833" s="91"/>
      <c r="K833" s="91"/>
      <c r="L833" s="91"/>
      <c r="O833" s="11"/>
      <c r="Q833" s="11"/>
      <c r="R833" s="11"/>
      <c r="S833" s="11"/>
      <c r="T833" s="11"/>
    </row>
    <row r="834" spans="1:20" ht="18.75" customHeight="1">
      <c r="A834" s="156">
        <v>812</v>
      </c>
      <c r="B834" s="157" t="s">
        <v>1641</v>
      </c>
      <c r="C834" s="157" t="s">
        <v>1621</v>
      </c>
      <c r="D834" s="157" t="s">
        <v>1618</v>
      </c>
      <c r="E834" s="162">
        <v>43</v>
      </c>
      <c r="F834" s="158">
        <f t="shared" si="64"/>
        <v>5.9932067698148656E-5</v>
      </c>
      <c r="G834" s="158">
        <f t="shared" si="65"/>
        <v>0.99835117125379336</v>
      </c>
      <c r="H834" s="11"/>
      <c r="I834" s="91"/>
      <c r="J834" s="91"/>
      <c r="K834" s="91"/>
      <c r="L834" s="91"/>
      <c r="O834" s="11"/>
      <c r="Q834" s="11"/>
      <c r="R834" s="11"/>
      <c r="S834" s="11"/>
      <c r="T834" s="11"/>
    </row>
    <row r="835" spans="1:20" ht="18.75" customHeight="1">
      <c r="A835" s="156">
        <v>814</v>
      </c>
      <c r="B835" s="157" t="s">
        <v>1659</v>
      </c>
      <c r="C835" s="157" t="s">
        <v>1625</v>
      </c>
      <c r="D835" s="157" t="s">
        <v>1618</v>
      </c>
      <c r="E835" s="162">
        <v>43</v>
      </c>
      <c r="F835" s="158">
        <f t="shared" si="64"/>
        <v>5.9932067698148656E-5</v>
      </c>
      <c r="G835" s="158">
        <f t="shared" si="65"/>
        <v>0.99841110332149152</v>
      </c>
      <c r="H835" s="11"/>
      <c r="I835" s="91"/>
      <c r="J835" s="91"/>
      <c r="K835" s="91"/>
      <c r="L835" s="91"/>
      <c r="O835" s="11"/>
      <c r="Q835" s="11"/>
      <c r="R835" s="11"/>
      <c r="S835" s="11"/>
      <c r="T835" s="11"/>
    </row>
    <row r="836" spans="1:20" ht="18.75" customHeight="1">
      <c r="A836" s="156">
        <v>816</v>
      </c>
      <c r="B836" s="157" t="s">
        <v>1474</v>
      </c>
      <c r="C836" s="157" t="s">
        <v>1608</v>
      </c>
      <c r="D836" s="157" t="s">
        <v>1607</v>
      </c>
      <c r="E836" s="162">
        <v>41</v>
      </c>
      <c r="F836" s="158">
        <f t="shared" si="64"/>
        <v>5.7144529665676628E-5</v>
      </c>
      <c r="G836" s="158">
        <f t="shared" si="65"/>
        <v>0.99846824785115718</v>
      </c>
      <c r="H836" s="11"/>
      <c r="I836" s="91"/>
      <c r="J836" s="91"/>
      <c r="K836" s="91"/>
      <c r="L836" s="91"/>
      <c r="O836" s="11"/>
      <c r="Q836" s="11"/>
      <c r="R836" s="11"/>
      <c r="S836" s="11"/>
      <c r="T836" s="11"/>
    </row>
    <row r="837" spans="1:20" ht="18.75" customHeight="1">
      <c r="A837" s="156">
        <v>818</v>
      </c>
      <c r="B837" s="157" t="s">
        <v>2011</v>
      </c>
      <c r="C837" s="157" t="s">
        <v>1621</v>
      </c>
      <c r="D837" s="157" t="s">
        <v>1618</v>
      </c>
      <c r="E837" s="162">
        <v>41</v>
      </c>
      <c r="F837" s="158">
        <f t="shared" si="64"/>
        <v>5.7144529665676628E-5</v>
      </c>
      <c r="G837" s="158">
        <f t="shared" si="65"/>
        <v>0.99852539238082283</v>
      </c>
      <c r="H837" s="11"/>
      <c r="I837" s="91"/>
      <c r="J837" s="91"/>
      <c r="K837" s="91"/>
      <c r="L837" s="91"/>
      <c r="O837" s="11"/>
      <c r="Q837" s="11"/>
      <c r="R837" s="11"/>
      <c r="S837" s="11"/>
      <c r="T837" s="11"/>
    </row>
    <row r="838" spans="1:20" ht="18.75" customHeight="1">
      <c r="A838" s="156">
        <v>819</v>
      </c>
      <c r="B838" s="157" t="s">
        <v>1992</v>
      </c>
      <c r="C838" s="157" t="s">
        <v>2422</v>
      </c>
      <c r="D838" s="157" t="s">
        <v>2420</v>
      </c>
      <c r="E838" s="162">
        <v>39</v>
      </c>
      <c r="F838" s="158">
        <f t="shared" si="64"/>
        <v>5.4356991633204593E-5</v>
      </c>
      <c r="G838" s="158">
        <f t="shared" si="65"/>
        <v>0.99857974937245608</v>
      </c>
      <c r="H838" s="11"/>
      <c r="I838" s="91"/>
      <c r="J838" s="91"/>
      <c r="K838" s="91"/>
      <c r="L838" s="91"/>
      <c r="O838" s="11"/>
      <c r="Q838" s="11"/>
      <c r="R838" s="11"/>
      <c r="S838" s="11"/>
      <c r="T838" s="11"/>
    </row>
    <row r="839" spans="1:20" ht="18.75" customHeight="1">
      <c r="A839" s="156">
        <v>825</v>
      </c>
      <c r="B839" s="157" t="s">
        <v>1921</v>
      </c>
      <c r="C839" s="157" t="s">
        <v>2425</v>
      </c>
      <c r="D839" s="157" t="s">
        <v>2420</v>
      </c>
      <c r="E839" s="162">
        <v>39</v>
      </c>
      <c r="F839" s="158">
        <f t="shared" si="64"/>
        <v>5.4356991633204593E-5</v>
      </c>
      <c r="G839" s="158">
        <f t="shared" si="65"/>
        <v>0.99863410636408934</v>
      </c>
      <c r="H839" s="11"/>
      <c r="I839" s="91"/>
      <c r="J839" s="91"/>
      <c r="K839" s="91"/>
      <c r="L839" s="91"/>
      <c r="O839" s="11"/>
      <c r="Q839" s="11"/>
      <c r="R839" s="11"/>
      <c r="S839" s="11"/>
      <c r="T839" s="11"/>
    </row>
    <row r="840" spans="1:20" ht="18.75" customHeight="1">
      <c r="A840" s="156">
        <v>817</v>
      </c>
      <c r="B840" s="157" t="s">
        <v>2099</v>
      </c>
      <c r="C840" s="157" t="s">
        <v>2405</v>
      </c>
      <c r="D840" s="157" t="s">
        <v>1618</v>
      </c>
      <c r="E840" s="162">
        <v>39</v>
      </c>
      <c r="F840" s="158">
        <f t="shared" si="64"/>
        <v>5.4356991633204593E-5</v>
      </c>
      <c r="G840" s="158">
        <f t="shared" si="65"/>
        <v>0.99868846335572259</v>
      </c>
      <c r="H840" s="11"/>
      <c r="I840" s="91"/>
      <c r="J840" s="91"/>
      <c r="K840" s="91"/>
      <c r="L840" s="91"/>
      <c r="O840" s="11"/>
      <c r="Q840" s="11"/>
      <c r="R840" s="11"/>
      <c r="S840" s="11"/>
      <c r="T840" s="11"/>
    </row>
    <row r="841" spans="1:20" ht="18.75" customHeight="1">
      <c r="A841" s="156">
        <v>820</v>
      </c>
      <c r="B841" s="157" t="s">
        <v>1636</v>
      </c>
      <c r="C841" s="157" t="s">
        <v>1621</v>
      </c>
      <c r="D841" s="157" t="s">
        <v>1618</v>
      </c>
      <c r="E841" s="162">
        <v>38</v>
      </c>
      <c r="F841" s="158">
        <f t="shared" si="64"/>
        <v>5.2963222616968582E-5</v>
      </c>
      <c r="G841" s="158">
        <f t="shared" si="65"/>
        <v>0.99874142657833953</v>
      </c>
      <c r="H841" s="11"/>
      <c r="I841" s="91"/>
      <c r="J841" s="91"/>
      <c r="K841" s="91"/>
      <c r="L841" s="91"/>
      <c r="O841" s="11"/>
      <c r="Q841" s="11"/>
      <c r="R841" s="11"/>
      <c r="S841" s="11"/>
      <c r="T841" s="11"/>
    </row>
    <row r="842" spans="1:20" ht="18.75" customHeight="1">
      <c r="A842" s="156">
        <v>829</v>
      </c>
      <c r="B842" s="157" t="s">
        <v>1620</v>
      </c>
      <c r="C842" s="157" t="s">
        <v>2406</v>
      </c>
      <c r="D842" s="157" t="s">
        <v>1618</v>
      </c>
      <c r="E842" s="162">
        <v>37</v>
      </c>
      <c r="F842" s="158">
        <f t="shared" si="64"/>
        <v>5.1569453600732564E-5</v>
      </c>
      <c r="G842" s="158">
        <f t="shared" si="65"/>
        <v>0.99879299603194027</v>
      </c>
      <c r="H842" s="11"/>
      <c r="I842" s="91"/>
      <c r="J842" s="91"/>
      <c r="K842" s="91"/>
      <c r="L842" s="91"/>
      <c r="O842" s="11"/>
      <c r="Q842" s="11"/>
      <c r="R842" s="11"/>
      <c r="S842" s="11"/>
      <c r="T842" s="11"/>
    </row>
    <row r="843" spans="1:20" ht="18.75" customHeight="1">
      <c r="A843" s="156">
        <v>822</v>
      </c>
      <c r="B843" s="157" t="s">
        <v>1627</v>
      </c>
      <c r="C843" s="157" t="s">
        <v>2407</v>
      </c>
      <c r="D843" s="157" t="s">
        <v>1618</v>
      </c>
      <c r="E843" s="162">
        <v>37</v>
      </c>
      <c r="F843" s="158">
        <f t="shared" si="64"/>
        <v>5.1569453600732564E-5</v>
      </c>
      <c r="G843" s="158">
        <f t="shared" si="65"/>
        <v>0.99884456548554101</v>
      </c>
      <c r="H843" s="11"/>
      <c r="I843" s="91"/>
      <c r="J843" s="91"/>
      <c r="K843" s="91"/>
      <c r="L843" s="91"/>
      <c r="O843" s="11"/>
      <c r="Q843" s="11"/>
      <c r="R843" s="11"/>
      <c r="S843" s="11"/>
      <c r="T843" s="11"/>
    </row>
    <row r="844" spans="1:20" ht="18.75" customHeight="1">
      <c r="A844" s="156">
        <v>823</v>
      </c>
      <c r="B844" s="157" t="s">
        <v>1494</v>
      </c>
      <c r="C844" s="157" t="s">
        <v>2393</v>
      </c>
      <c r="D844" s="157" t="s">
        <v>1465</v>
      </c>
      <c r="E844" s="162">
        <v>37</v>
      </c>
      <c r="F844" s="158">
        <f t="shared" si="64"/>
        <v>5.1569453600732564E-5</v>
      </c>
      <c r="G844" s="158">
        <f t="shared" si="65"/>
        <v>0.99889613493914176</v>
      </c>
      <c r="H844" s="11"/>
      <c r="I844" s="91"/>
      <c r="J844" s="91"/>
      <c r="K844" s="91"/>
      <c r="L844" s="91"/>
      <c r="O844" s="11"/>
      <c r="Q844" s="11"/>
      <c r="R844" s="11"/>
      <c r="S844" s="11"/>
      <c r="T844" s="11"/>
    </row>
    <row r="845" spans="1:20" ht="18.75" customHeight="1">
      <c r="A845" s="156">
        <v>827</v>
      </c>
      <c r="B845" s="157" t="s">
        <v>2053</v>
      </c>
      <c r="C845" s="157" t="s">
        <v>1672</v>
      </c>
      <c r="D845" s="157" t="s">
        <v>2409</v>
      </c>
      <c r="E845" s="162">
        <v>37</v>
      </c>
      <c r="F845" s="158">
        <f t="shared" si="64"/>
        <v>5.1569453600732564E-5</v>
      </c>
      <c r="G845" s="158">
        <f t="shared" si="65"/>
        <v>0.9989477043927425</v>
      </c>
      <c r="H845" s="11"/>
      <c r="I845" s="91"/>
      <c r="J845" s="91"/>
      <c r="K845" s="91"/>
      <c r="L845" s="91"/>
      <c r="O845" s="11"/>
      <c r="Q845" s="11"/>
      <c r="R845" s="11"/>
      <c r="S845" s="11"/>
      <c r="T845" s="11"/>
    </row>
    <row r="846" spans="1:20" ht="18.75" customHeight="1">
      <c r="A846" s="156">
        <v>828</v>
      </c>
      <c r="B846" s="157" t="s">
        <v>1723</v>
      </c>
      <c r="C846" s="157" t="s">
        <v>2401</v>
      </c>
      <c r="D846" s="157" t="s">
        <v>2409</v>
      </c>
      <c r="E846" s="162">
        <v>37</v>
      </c>
      <c r="F846" s="158">
        <f t="shared" si="64"/>
        <v>5.1569453600732564E-5</v>
      </c>
      <c r="G846" s="158">
        <f t="shared" si="65"/>
        <v>0.99899927384634324</v>
      </c>
      <c r="H846" s="11"/>
      <c r="I846" s="18"/>
      <c r="J846" s="18"/>
      <c r="K846" s="18"/>
      <c r="L846" s="18"/>
      <c r="M846" s="109"/>
      <c r="N846" s="22"/>
      <c r="O846" s="11"/>
      <c r="Q846" s="11"/>
      <c r="R846" s="11"/>
      <c r="S846" s="11"/>
      <c r="T846" s="11"/>
    </row>
    <row r="847" spans="1:20" ht="18.75" customHeight="1">
      <c r="A847" s="156">
        <v>826</v>
      </c>
      <c r="B847" s="157" t="s">
        <v>1538</v>
      </c>
      <c r="C847" s="157" t="s">
        <v>1466</v>
      </c>
      <c r="D847" s="157" t="s">
        <v>1465</v>
      </c>
      <c r="E847" s="162">
        <v>36</v>
      </c>
      <c r="F847" s="158">
        <f t="shared" si="64"/>
        <v>5.0175684584496547E-5</v>
      </c>
      <c r="G847" s="158">
        <f t="shared" si="65"/>
        <v>0.99904944953092778</v>
      </c>
      <c r="H847" s="11"/>
      <c r="I847" s="18"/>
      <c r="J847" s="18"/>
      <c r="K847" s="18"/>
      <c r="L847" s="18"/>
      <c r="M847" s="109"/>
      <c r="N847" s="22"/>
      <c r="O847" s="11"/>
      <c r="Q847" s="11"/>
      <c r="R847" s="11"/>
      <c r="S847" s="11"/>
      <c r="T847" s="11"/>
    </row>
    <row r="848" spans="1:20" ht="18.75" customHeight="1">
      <c r="A848" s="156">
        <v>821</v>
      </c>
      <c r="B848" s="157" t="s">
        <v>2155</v>
      </c>
      <c r="C848" s="157" t="s">
        <v>1750</v>
      </c>
      <c r="D848" s="157" t="s">
        <v>1730</v>
      </c>
      <c r="E848" s="162">
        <v>36</v>
      </c>
      <c r="F848" s="158">
        <f t="shared" si="64"/>
        <v>5.0175684584496547E-5</v>
      </c>
      <c r="G848" s="158">
        <f t="shared" si="65"/>
        <v>0.99909962521551232</v>
      </c>
      <c r="H848" s="11"/>
      <c r="I848" s="18"/>
      <c r="J848" s="18"/>
      <c r="K848" s="18"/>
      <c r="L848" s="18"/>
      <c r="M848" s="109"/>
      <c r="N848" s="22"/>
      <c r="O848" s="11"/>
      <c r="Q848" s="11"/>
      <c r="R848" s="11"/>
      <c r="S848" s="11"/>
      <c r="T848" s="11"/>
    </row>
    <row r="849" spans="1:20" ht="18.75" customHeight="1">
      <c r="A849" s="156">
        <v>830</v>
      </c>
      <c r="B849" s="157" t="s">
        <v>2254</v>
      </c>
      <c r="C849" s="157" t="s">
        <v>2405</v>
      </c>
      <c r="D849" s="157" t="s">
        <v>1618</v>
      </c>
      <c r="E849" s="162">
        <v>35</v>
      </c>
      <c r="F849" s="158">
        <f t="shared" si="64"/>
        <v>4.8781915568260536E-5</v>
      </c>
      <c r="G849" s="158">
        <f t="shared" si="65"/>
        <v>0.99914840713108055</v>
      </c>
      <c r="H849" s="11"/>
      <c r="I849" s="18"/>
      <c r="J849" s="18"/>
      <c r="K849" s="18"/>
      <c r="L849" s="18"/>
      <c r="M849" s="109"/>
      <c r="N849" s="22"/>
      <c r="O849" s="11"/>
      <c r="Q849" s="11"/>
      <c r="R849" s="11"/>
      <c r="S849" s="11"/>
      <c r="T849" s="11"/>
    </row>
    <row r="850" spans="1:20" ht="18.75" customHeight="1">
      <c r="A850" s="156">
        <v>824</v>
      </c>
      <c r="B850" s="157" t="s">
        <v>1635</v>
      </c>
      <c r="C850" s="157" t="s">
        <v>1621</v>
      </c>
      <c r="D850" s="157" t="s">
        <v>1618</v>
      </c>
      <c r="E850" s="162">
        <v>35</v>
      </c>
      <c r="F850" s="158">
        <f t="shared" si="64"/>
        <v>4.8781915568260536E-5</v>
      </c>
      <c r="G850" s="158">
        <f t="shared" si="65"/>
        <v>0.99919718904664878</v>
      </c>
      <c r="H850" s="11"/>
      <c r="I850" s="18"/>
      <c r="J850" s="18"/>
      <c r="K850" s="18"/>
      <c r="L850" s="18"/>
      <c r="M850" s="109"/>
      <c r="N850" s="22"/>
      <c r="O850" s="11"/>
      <c r="Q850" s="11"/>
      <c r="R850" s="11"/>
      <c r="S850" s="11"/>
      <c r="T850" s="11"/>
    </row>
    <row r="851" spans="1:20" ht="18.75" customHeight="1">
      <c r="A851" s="156">
        <v>831</v>
      </c>
      <c r="B851" s="157" t="s">
        <v>2227</v>
      </c>
      <c r="C851" s="157" t="s">
        <v>1736</v>
      </c>
      <c r="D851" s="157" t="s">
        <v>2397</v>
      </c>
      <c r="E851" s="162">
        <v>34</v>
      </c>
      <c r="F851" s="158">
        <f t="shared" si="64"/>
        <v>4.7388146552024518E-5</v>
      </c>
      <c r="G851" s="158">
        <f t="shared" si="65"/>
        <v>0.99924457719320081</v>
      </c>
      <c r="H851" s="11"/>
      <c r="I851" s="91"/>
      <c r="J851" s="91"/>
      <c r="K851" s="91"/>
      <c r="L851" s="91"/>
      <c r="O851" s="11"/>
      <c r="Q851" s="11"/>
      <c r="R851" s="11"/>
      <c r="S851" s="11"/>
      <c r="T851" s="11"/>
    </row>
    <row r="852" spans="1:20" ht="18.75" customHeight="1">
      <c r="A852" s="156">
        <v>832</v>
      </c>
      <c r="B852" s="157" t="s">
        <v>2131</v>
      </c>
      <c r="C852" s="157" t="s">
        <v>1467</v>
      </c>
      <c r="D852" s="157" t="s">
        <v>1465</v>
      </c>
      <c r="E852" s="162">
        <v>34</v>
      </c>
      <c r="F852" s="158">
        <f t="shared" si="64"/>
        <v>4.7388146552024518E-5</v>
      </c>
      <c r="G852" s="158">
        <f t="shared" si="65"/>
        <v>0.99929196533975284</v>
      </c>
      <c r="H852" s="11"/>
      <c r="I852" s="91"/>
      <c r="J852" s="91"/>
      <c r="K852" s="91"/>
      <c r="L852" s="91"/>
      <c r="O852" s="11"/>
      <c r="Q852" s="11"/>
      <c r="R852" s="11"/>
      <c r="S852" s="11"/>
      <c r="T852" s="11"/>
    </row>
    <row r="853" spans="1:20" ht="18.75" customHeight="1">
      <c r="A853" s="156">
        <v>833</v>
      </c>
      <c r="B853" s="157" t="s">
        <v>2298</v>
      </c>
      <c r="C853" s="157" t="s">
        <v>2412</v>
      </c>
      <c r="D853" s="157" t="s">
        <v>1730</v>
      </c>
      <c r="E853" s="162">
        <v>33</v>
      </c>
      <c r="F853" s="158">
        <f t="shared" ref="F853:F873" si="66">E853/$E$874</f>
        <v>4.5994377535788507E-5</v>
      </c>
      <c r="G853" s="158">
        <f t="shared" si="65"/>
        <v>0.99933795971728867</v>
      </c>
      <c r="H853" s="11"/>
      <c r="I853" s="91"/>
      <c r="J853" s="91"/>
      <c r="K853" s="91"/>
      <c r="L853" s="91"/>
      <c r="O853" s="11"/>
      <c r="Q853" s="11"/>
      <c r="R853" s="11"/>
      <c r="S853" s="11"/>
      <c r="T853" s="11"/>
    </row>
    <row r="854" spans="1:20" ht="18.75" customHeight="1">
      <c r="A854" s="156">
        <v>834</v>
      </c>
      <c r="B854" s="157" t="s">
        <v>1638</v>
      </c>
      <c r="C854" s="157" t="s">
        <v>1621</v>
      </c>
      <c r="D854" s="157" t="s">
        <v>1618</v>
      </c>
      <c r="E854" s="162">
        <v>33</v>
      </c>
      <c r="F854" s="158">
        <f t="shared" si="66"/>
        <v>4.5994377535788507E-5</v>
      </c>
      <c r="G854" s="158">
        <f t="shared" si="65"/>
        <v>0.9993839540948245</v>
      </c>
      <c r="H854" s="11"/>
      <c r="I854" s="91"/>
      <c r="J854" s="91"/>
      <c r="K854" s="91"/>
      <c r="L854" s="91"/>
      <c r="O854" s="11"/>
      <c r="Q854" s="11"/>
      <c r="R854" s="11"/>
      <c r="S854" s="11"/>
      <c r="T854" s="11"/>
    </row>
    <row r="855" spans="1:20" ht="18.75" customHeight="1">
      <c r="A855" s="156">
        <v>835</v>
      </c>
      <c r="B855" s="157" t="s">
        <v>1710</v>
      </c>
      <c r="C855" s="157" t="s">
        <v>1672</v>
      </c>
      <c r="D855" s="157" t="s">
        <v>2409</v>
      </c>
      <c r="E855" s="162">
        <v>33</v>
      </c>
      <c r="F855" s="158">
        <f t="shared" si="66"/>
        <v>4.5994377535788507E-5</v>
      </c>
      <c r="G855" s="158">
        <f t="shared" si="65"/>
        <v>0.99942994847236033</v>
      </c>
      <c r="H855" s="11"/>
      <c r="I855" s="91"/>
      <c r="J855" s="91"/>
      <c r="K855" s="91"/>
      <c r="L855" s="91"/>
      <c r="O855" s="11"/>
      <c r="Q855" s="11"/>
      <c r="R855" s="11"/>
      <c r="S855" s="11"/>
      <c r="T855" s="11"/>
    </row>
    <row r="856" spans="1:20" ht="18.75" customHeight="1">
      <c r="A856" s="156">
        <v>836</v>
      </c>
      <c r="B856" s="157" t="s">
        <v>2261</v>
      </c>
      <c r="C856" s="157" t="s">
        <v>2406</v>
      </c>
      <c r="D856" s="157" t="s">
        <v>1618</v>
      </c>
      <c r="E856" s="162">
        <v>32</v>
      </c>
      <c r="F856" s="158">
        <f t="shared" si="66"/>
        <v>4.460060851955249E-5</v>
      </c>
      <c r="G856" s="158">
        <f t="shared" si="65"/>
        <v>0.99947454908087985</v>
      </c>
      <c r="H856" s="11"/>
      <c r="I856" s="91"/>
      <c r="J856" s="91"/>
      <c r="K856" s="91"/>
      <c r="L856" s="91"/>
      <c r="O856" s="11"/>
      <c r="Q856" s="11"/>
      <c r="R856" s="11"/>
      <c r="S856" s="11"/>
      <c r="T856" s="11"/>
    </row>
    <row r="857" spans="1:20" ht="18.75" customHeight="1">
      <c r="A857" s="156">
        <v>837</v>
      </c>
      <c r="B857" s="157" t="s">
        <v>1656</v>
      </c>
      <c r="C857" s="157" t="s">
        <v>2407</v>
      </c>
      <c r="D857" s="157" t="s">
        <v>1618</v>
      </c>
      <c r="E857" s="162">
        <v>31</v>
      </c>
      <c r="F857" s="158">
        <f t="shared" si="66"/>
        <v>4.3206839503316472E-5</v>
      </c>
      <c r="G857" s="158">
        <f t="shared" si="65"/>
        <v>0.99951775592038317</v>
      </c>
      <c r="H857" s="11"/>
      <c r="I857" s="91"/>
      <c r="J857" s="91"/>
      <c r="K857" s="91"/>
      <c r="L857" s="91"/>
      <c r="O857" s="11"/>
      <c r="Q857" s="11"/>
      <c r="R857" s="11"/>
      <c r="S857" s="11"/>
      <c r="T857" s="11"/>
    </row>
    <row r="858" spans="1:20" ht="18.75" customHeight="1">
      <c r="A858" s="156">
        <v>842</v>
      </c>
      <c r="B858" s="157" t="s">
        <v>1551</v>
      </c>
      <c r="C858" s="157" t="s">
        <v>2396</v>
      </c>
      <c r="D858" s="157" t="s">
        <v>2397</v>
      </c>
      <c r="E858" s="162">
        <v>29</v>
      </c>
      <c r="F858" s="158">
        <f t="shared" si="66"/>
        <v>4.0419301470844443E-5</v>
      </c>
      <c r="G858" s="158">
        <f t="shared" si="65"/>
        <v>0.99955817522185397</v>
      </c>
      <c r="H858" s="11"/>
      <c r="I858" s="91"/>
      <c r="J858" s="91"/>
      <c r="K858" s="91"/>
      <c r="L858" s="91"/>
      <c r="O858" s="11"/>
      <c r="Q858" s="11"/>
      <c r="R858" s="11"/>
      <c r="S858" s="11"/>
      <c r="T858" s="11"/>
    </row>
    <row r="859" spans="1:20" ht="18.75" customHeight="1">
      <c r="A859" s="156">
        <v>838</v>
      </c>
      <c r="B859" s="157" t="s">
        <v>1835</v>
      </c>
      <c r="C859" s="157" t="s">
        <v>1736</v>
      </c>
      <c r="D859" s="157" t="s">
        <v>2397</v>
      </c>
      <c r="E859" s="162">
        <v>29</v>
      </c>
      <c r="F859" s="158">
        <f t="shared" si="66"/>
        <v>4.0419301470844443E-5</v>
      </c>
      <c r="G859" s="158">
        <f t="shared" si="65"/>
        <v>0.99959859452332478</v>
      </c>
      <c r="H859" s="11"/>
      <c r="I859" s="91"/>
      <c r="J859" s="91"/>
      <c r="K859" s="91"/>
      <c r="L859" s="91"/>
      <c r="O859" s="11"/>
      <c r="Q859" s="11"/>
      <c r="R859" s="11"/>
      <c r="S859" s="11"/>
      <c r="T859" s="11"/>
    </row>
    <row r="860" spans="1:20" ht="18.75" customHeight="1">
      <c r="A860" s="156">
        <v>840</v>
      </c>
      <c r="B860" s="157" t="s">
        <v>2253</v>
      </c>
      <c r="C860" s="157" t="s">
        <v>2423</v>
      </c>
      <c r="D860" s="157" t="s">
        <v>2420</v>
      </c>
      <c r="E860" s="162">
        <v>28</v>
      </c>
      <c r="F860" s="158">
        <f t="shared" si="66"/>
        <v>3.9025532454608426E-5</v>
      </c>
      <c r="G860" s="158">
        <f t="shared" si="65"/>
        <v>0.99963762005577939</v>
      </c>
      <c r="H860" s="11"/>
      <c r="I860" s="91"/>
      <c r="J860" s="91"/>
      <c r="K860" s="91"/>
      <c r="L860" s="91"/>
      <c r="O860" s="11"/>
      <c r="Q860" s="11"/>
      <c r="R860" s="11"/>
      <c r="S860" s="11"/>
      <c r="T860" s="11"/>
    </row>
    <row r="861" spans="1:20" ht="18.75" customHeight="1">
      <c r="A861" s="156">
        <v>839</v>
      </c>
      <c r="B861" s="157" t="s">
        <v>1576</v>
      </c>
      <c r="C861" s="157" t="s">
        <v>2402</v>
      </c>
      <c r="D861" s="157" t="s">
        <v>1555</v>
      </c>
      <c r="E861" s="162">
        <v>28</v>
      </c>
      <c r="F861" s="158">
        <f t="shared" si="66"/>
        <v>3.9025532454608426E-5</v>
      </c>
      <c r="G861" s="158">
        <f t="shared" si="65"/>
        <v>0.99967664558823399</v>
      </c>
      <c r="H861" s="11"/>
      <c r="I861" s="91"/>
      <c r="J861" s="91"/>
      <c r="K861" s="91"/>
      <c r="L861" s="91"/>
      <c r="O861" s="11"/>
      <c r="Q861" s="11"/>
      <c r="R861" s="11"/>
      <c r="S861" s="11"/>
      <c r="T861" s="11"/>
    </row>
    <row r="862" spans="1:20" ht="18.75" customHeight="1">
      <c r="A862" s="156">
        <v>841</v>
      </c>
      <c r="B862" s="157" t="s">
        <v>1626</v>
      </c>
      <c r="C862" s="157" t="s">
        <v>1621</v>
      </c>
      <c r="D862" s="157" t="s">
        <v>1618</v>
      </c>
      <c r="E862" s="162">
        <v>28</v>
      </c>
      <c r="F862" s="158">
        <f t="shared" si="66"/>
        <v>3.9025532454608426E-5</v>
      </c>
      <c r="G862" s="158">
        <f t="shared" si="65"/>
        <v>0.9997156711206886</v>
      </c>
      <c r="H862" s="11"/>
      <c r="I862" s="91"/>
      <c r="J862" s="91"/>
      <c r="K862" s="91"/>
      <c r="L862" s="91"/>
      <c r="O862" s="11"/>
      <c r="Q862" s="11"/>
      <c r="R862" s="11"/>
      <c r="S862" s="11"/>
      <c r="T862" s="11"/>
    </row>
    <row r="863" spans="1:20" ht="18.75" customHeight="1">
      <c r="A863" s="156">
        <v>843</v>
      </c>
      <c r="B863" s="157" t="s">
        <v>2093</v>
      </c>
      <c r="C863" s="157" t="s">
        <v>1621</v>
      </c>
      <c r="D863" s="157" t="s">
        <v>1618</v>
      </c>
      <c r="E863" s="162">
        <v>27</v>
      </c>
      <c r="F863" s="158">
        <f t="shared" si="66"/>
        <v>3.7631763438372415E-5</v>
      </c>
      <c r="G863" s="158">
        <f t="shared" si="65"/>
        <v>0.999753302884127</v>
      </c>
      <c r="H863" s="11"/>
      <c r="I863" s="91"/>
      <c r="J863" s="91"/>
      <c r="K863" s="91"/>
      <c r="L863" s="91"/>
      <c r="O863" s="11"/>
      <c r="Q863" s="11"/>
      <c r="R863" s="11"/>
      <c r="S863" s="11"/>
      <c r="T863" s="11"/>
    </row>
    <row r="864" spans="1:20" ht="18.75" customHeight="1">
      <c r="A864" s="156">
        <v>844</v>
      </c>
      <c r="B864" s="157" t="s">
        <v>2233</v>
      </c>
      <c r="C864" s="157" t="s">
        <v>1621</v>
      </c>
      <c r="D864" s="157" t="s">
        <v>1618</v>
      </c>
      <c r="E864" s="162">
        <v>24</v>
      </c>
      <c r="F864" s="158">
        <f t="shared" si="66"/>
        <v>3.3450456389664369E-5</v>
      </c>
      <c r="G864" s="158">
        <f t="shared" si="65"/>
        <v>0.9997867533405167</v>
      </c>
      <c r="H864" s="11"/>
      <c r="I864" s="91"/>
      <c r="J864" s="91"/>
      <c r="K864" s="91"/>
      <c r="L864" s="91"/>
      <c r="O864" s="11"/>
      <c r="Q864" s="11"/>
      <c r="R864" s="11"/>
      <c r="S864" s="11"/>
      <c r="T864" s="11"/>
    </row>
    <row r="865" spans="1:12" ht="18.75" customHeight="1">
      <c r="A865" s="156">
        <v>845</v>
      </c>
      <c r="B865" s="157" t="s">
        <v>1693</v>
      </c>
      <c r="C865" s="157" t="s">
        <v>2401</v>
      </c>
      <c r="D865" s="157" t="s">
        <v>2409</v>
      </c>
      <c r="E865" s="162">
        <v>22</v>
      </c>
      <c r="F865" s="158">
        <f t="shared" si="66"/>
        <v>3.0662918357192334E-5</v>
      </c>
      <c r="G865" s="158">
        <f t="shared" si="65"/>
        <v>0.99981741625887388</v>
      </c>
      <c r="H865" s="11"/>
      <c r="I865" s="91"/>
      <c r="J865" s="91"/>
      <c r="K865" s="91"/>
      <c r="L865" s="91"/>
    </row>
    <row r="866" spans="1:12" ht="18.75" customHeight="1">
      <c r="A866" s="156">
        <v>846</v>
      </c>
      <c r="B866" s="157" t="s">
        <v>2138</v>
      </c>
      <c r="C866" s="157" t="s">
        <v>1674</v>
      </c>
      <c r="D866" s="157" t="s">
        <v>2409</v>
      </c>
      <c r="E866" s="162">
        <v>22</v>
      </c>
      <c r="F866" s="158">
        <f t="shared" si="66"/>
        <v>3.0662918357192334E-5</v>
      </c>
      <c r="G866" s="158">
        <f t="shared" si="65"/>
        <v>0.99984807917723106</v>
      </c>
      <c r="I866" s="91"/>
      <c r="J866" s="91"/>
      <c r="K866" s="91"/>
      <c r="L866" s="91"/>
    </row>
    <row r="867" spans="1:12" ht="18.75" customHeight="1">
      <c r="A867" s="156">
        <v>847</v>
      </c>
      <c r="B867" s="157" t="s">
        <v>2198</v>
      </c>
      <c r="C867" s="157" t="s">
        <v>1621</v>
      </c>
      <c r="D867" s="157" t="s">
        <v>1618</v>
      </c>
      <c r="E867" s="162">
        <v>22</v>
      </c>
      <c r="F867" s="158">
        <f t="shared" si="66"/>
        <v>3.0662918357192334E-5</v>
      </c>
      <c r="G867" s="158">
        <f t="shared" si="65"/>
        <v>0.99987874209558825</v>
      </c>
      <c r="I867" s="91"/>
      <c r="J867" s="91"/>
      <c r="K867" s="91"/>
      <c r="L867" s="91"/>
    </row>
    <row r="868" spans="1:12" ht="18.75" customHeight="1">
      <c r="A868" s="156">
        <v>848</v>
      </c>
      <c r="B868" s="157" t="s">
        <v>2262</v>
      </c>
      <c r="C868" s="157" t="s">
        <v>1674</v>
      </c>
      <c r="D868" s="157" t="s">
        <v>2409</v>
      </c>
      <c r="E868" s="162">
        <v>17</v>
      </c>
      <c r="F868" s="158">
        <f t="shared" si="66"/>
        <v>2.3694073276012259E-5</v>
      </c>
      <c r="G868" s="158">
        <f t="shared" si="65"/>
        <v>0.99990243616886421</v>
      </c>
      <c r="I868" s="91"/>
      <c r="J868" s="91"/>
      <c r="K868" s="91"/>
      <c r="L868" s="91"/>
    </row>
    <row r="869" spans="1:12" ht="18.75" customHeight="1">
      <c r="A869" s="156">
        <v>849</v>
      </c>
      <c r="B869" s="157" t="s">
        <v>2074</v>
      </c>
      <c r="C869" s="157" t="s">
        <v>1674</v>
      </c>
      <c r="D869" s="157" t="s">
        <v>2409</v>
      </c>
      <c r="E869" s="162">
        <v>16</v>
      </c>
      <c r="F869" s="158">
        <f t="shared" si="66"/>
        <v>2.2300304259776245E-5</v>
      </c>
      <c r="G869" s="158">
        <f t="shared" si="65"/>
        <v>0.99992473647312397</v>
      </c>
      <c r="I869" s="91"/>
      <c r="J869" s="91"/>
      <c r="K869" s="91"/>
      <c r="L869" s="91"/>
    </row>
    <row r="870" spans="1:12" ht="18.75" customHeight="1">
      <c r="A870" s="156">
        <v>851</v>
      </c>
      <c r="B870" s="157" t="s">
        <v>2117</v>
      </c>
      <c r="C870" s="157" t="s">
        <v>1466</v>
      </c>
      <c r="D870" s="157" t="s">
        <v>1465</v>
      </c>
      <c r="E870" s="162">
        <v>14</v>
      </c>
      <c r="F870" s="158">
        <f t="shared" si="66"/>
        <v>1.9512766227304213E-5</v>
      </c>
      <c r="G870" s="158">
        <f t="shared" si="65"/>
        <v>0.99994424923935132</v>
      </c>
      <c r="I870" s="91"/>
      <c r="J870" s="91"/>
      <c r="K870" s="91"/>
      <c r="L870" s="91"/>
    </row>
    <row r="871" spans="1:12" ht="18.75" customHeight="1">
      <c r="A871" s="156">
        <v>850</v>
      </c>
      <c r="B871" s="157" t="s">
        <v>2201</v>
      </c>
      <c r="C871" s="157" t="s">
        <v>1736</v>
      </c>
      <c r="D871" s="157" t="s">
        <v>2397</v>
      </c>
      <c r="E871" s="162">
        <v>14</v>
      </c>
      <c r="F871" s="158">
        <f t="shared" si="66"/>
        <v>1.9512766227304213E-5</v>
      </c>
      <c r="G871" s="158">
        <f t="shared" si="65"/>
        <v>0.99996376200557868</v>
      </c>
      <c r="I871" s="91"/>
      <c r="J871" s="91"/>
      <c r="K871" s="91"/>
      <c r="L871" s="91"/>
    </row>
    <row r="872" spans="1:12" ht="18.75" customHeight="1">
      <c r="A872" s="156">
        <v>852</v>
      </c>
      <c r="B872" s="157" t="s">
        <v>1482</v>
      </c>
      <c r="C872" s="157" t="s">
        <v>2393</v>
      </c>
      <c r="D872" s="157" t="s">
        <v>1465</v>
      </c>
      <c r="E872" s="162">
        <v>13</v>
      </c>
      <c r="F872" s="158">
        <f t="shared" si="66"/>
        <v>1.8118997211068199E-5</v>
      </c>
      <c r="G872" s="158">
        <f t="shared" si="65"/>
        <v>0.99998188100278973</v>
      </c>
    </row>
    <row r="873" spans="1:12" ht="18.75" customHeight="1">
      <c r="A873" s="156">
        <v>853</v>
      </c>
      <c r="B873" s="157" t="s">
        <v>1982</v>
      </c>
      <c r="C873" s="157" t="s">
        <v>2393</v>
      </c>
      <c r="D873" s="157" t="s">
        <v>1465</v>
      </c>
      <c r="E873" s="162">
        <v>13</v>
      </c>
      <c r="F873" s="158">
        <f t="shared" si="66"/>
        <v>1.8118997211068199E-5</v>
      </c>
      <c r="G873" s="158">
        <f t="shared" si="65"/>
        <v>1.0000000000000009</v>
      </c>
    </row>
    <row r="874" spans="1:12" ht="18.75" customHeight="1">
      <c r="A874" s="191" t="s">
        <v>1978</v>
      </c>
      <c r="B874" s="191"/>
      <c r="C874" s="191"/>
      <c r="D874" s="191"/>
      <c r="E874" s="159">
        <f>SUM(E21:E873)</f>
        <v>717479</v>
      </c>
      <c r="F874" s="160">
        <f t="shared" ref="F874" si="67">E874/$E$874</f>
        <v>1</v>
      </c>
      <c r="G874" s="161"/>
    </row>
  </sheetData>
  <sortState ref="A21:G873">
    <sortCondition descending="1" ref="E21:E873"/>
  </sortState>
  <mergeCells count="43">
    <mergeCell ref="A19:F19"/>
    <mergeCell ref="A874:D874"/>
    <mergeCell ref="A18:G18"/>
    <mergeCell ref="B2:E2"/>
    <mergeCell ref="B4:C4"/>
    <mergeCell ref="B5:C5"/>
    <mergeCell ref="B13:C13"/>
    <mergeCell ref="B14:C14"/>
    <mergeCell ref="B6:C6"/>
    <mergeCell ref="B11:C11"/>
    <mergeCell ref="B9:C9"/>
    <mergeCell ref="B10:C10"/>
    <mergeCell ref="B7:C7"/>
    <mergeCell ref="B8:C8"/>
    <mergeCell ref="B12:C12"/>
    <mergeCell ref="AG50:AJ50"/>
    <mergeCell ref="Y18:AE18"/>
    <mergeCell ref="Y19:AE19"/>
    <mergeCell ref="Y102:AB102"/>
    <mergeCell ref="AO18:AU18"/>
    <mergeCell ref="AX13:BD13"/>
    <mergeCell ref="I19:O19"/>
    <mergeCell ref="I18:O18"/>
    <mergeCell ref="Q19:W19"/>
    <mergeCell ref="AG18:AM18"/>
    <mergeCell ref="Q18:W18"/>
    <mergeCell ref="AG19:AM19"/>
    <mergeCell ref="BU18:CA18"/>
    <mergeCell ref="BU19:CA19"/>
    <mergeCell ref="BU190:BX190"/>
    <mergeCell ref="AO106:AR106"/>
    <mergeCell ref="I101:L101"/>
    <mergeCell ref="AW142:AZ142"/>
    <mergeCell ref="BE18:BK18"/>
    <mergeCell ref="BE19:BK19"/>
    <mergeCell ref="BE157:BH157"/>
    <mergeCell ref="BM18:BS18"/>
    <mergeCell ref="BM19:BS19"/>
    <mergeCell ref="BM87:BP87"/>
    <mergeCell ref="AO19:AU19"/>
    <mergeCell ref="AW18:BC18"/>
    <mergeCell ref="AW19:BC19"/>
    <mergeCell ref="Q107:T10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18"/>
  <sheetViews>
    <sheetView tabSelected="1" workbookViewId="0">
      <selection activeCell="BK36" sqref="BK36"/>
    </sheetView>
  </sheetViews>
  <sheetFormatPr defaultColWidth="41.42578125" defaultRowHeight="15"/>
  <cols>
    <col min="1" max="1" width="59.7109375" style="2" customWidth="1"/>
    <col min="2" max="2" width="13.28515625" style="2" customWidth="1"/>
    <col min="3" max="3" width="14.140625" style="140" bestFit="1" customWidth="1"/>
    <col min="4" max="4" width="10.140625" style="4" customWidth="1"/>
    <col min="5" max="5" width="8.28515625" style="4" customWidth="1"/>
    <col min="6" max="6" width="9.7109375" style="91" customWidth="1"/>
    <col min="7" max="7" width="61.7109375" style="91" customWidth="1"/>
    <col min="8" max="8" width="11.42578125" style="91" customWidth="1"/>
    <col min="9" max="9" width="11.7109375" style="91" bestFit="1" customWidth="1"/>
    <col min="10" max="10" width="12.42578125" style="91" bestFit="1" customWidth="1"/>
    <col min="11" max="11" width="8.85546875" style="91" bestFit="1" customWidth="1"/>
    <col min="12" max="12" width="9.85546875" style="91" customWidth="1"/>
    <col min="13" max="13" width="70.140625" style="91" customWidth="1"/>
    <col min="14" max="14" width="13.42578125" style="91" customWidth="1"/>
    <col min="15" max="15" width="12.42578125" style="91" customWidth="1"/>
    <col min="16" max="16" width="13.5703125" style="91" customWidth="1"/>
    <col min="17" max="17" width="14.42578125" style="91" customWidth="1"/>
    <col min="18" max="18" width="11.7109375" style="91" customWidth="1"/>
    <col min="19" max="19" width="65" style="91" customWidth="1"/>
    <col min="20" max="20" width="16.5703125" style="91" customWidth="1"/>
    <col min="21" max="21" width="14.140625" style="91" customWidth="1"/>
    <col min="22" max="22" width="10.42578125" style="91" customWidth="1"/>
    <col min="23" max="23" width="13" style="91" customWidth="1"/>
    <col min="24" max="24" width="11.7109375" style="91" customWidth="1"/>
    <col min="25" max="25" width="58.42578125" style="91" customWidth="1"/>
    <col min="26" max="26" width="12.5703125" style="91" customWidth="1"/>
    <col min="27" max="27" width="9.85546875" style="91" customWidth="1"/>
    <col min="28" max="28" width="11.42578125" style="91" customWidth="1"/>
    <col min="29" max="29" width="11.140625" style="91" customWidth="1"/>
    <col min="30" max="30" width="10.140625" style="91" customWidth="1"/>
    <col min="31" max="31" width="56.28515625" style="91" customWidth="1"/>
    <col min="32" max="32" width="10.85546875" style="91" customWidth="1"/>
    <col min="33" max="33" width="10" style="91" customWidth="1"/>
    <col min="34" max="34" width="11.42578125" style="91" customWidth="1"/>
    <col min="35" max="35" width="12" style="91" customWidth="1"/>
    <col min="36" max="36" width="9.5703125" style="91" customWidth="1"/>
    <col min="37" max="37" width="53.5703125" style="91" customWidth="1"/>
    <col min="38" max="38" width="11.5703125" style="91" customWidth="1"/>
    <col min="39" max="39" width="11" style="91" customWidth="1"/>
    <col min="40" max="40" width="12.140625" style="91" customWidth="1"/>
    <col min="41" max="41" width="12.5703125" style="91" customWidth="1"/>
    <col min="42" max="42" width="11.140625" style="91" customWidth="1"/>
    <col min="43" max="43" width="61.5703125" style="91" customWidth="1"/>
    <col min="44" max="44" width="10.7109375" style="91" customWidth="1"/>
    <col min="45" max="45" width="10.140625" style="91" customWidth="1"/>
    <col min="46" max="46" width="12.140625" style="91" customWidth="1"/>
    <col min="47" max="47" width="12.85546875" style="91" customWidth="1"/>
    <col min="48" max="48" width="9.7109375" style="91" customWidth="1"/>
    <col min="49" max="49" width="53.42578125" style="91" customWidth="1"/>
    <col min="50" max="50" width="13" style="91" customWidth="1"/>
    <col min="51" max="51" width="10.7109375" style="91" customWidth="1"/>
    <col min="52" max="52" width="10.42578125" style="91" customWidth="1"/>
    <col min="53" max="53" width="12.140625" style="91" customWidth="1"/>
    <col min="54" max="54" width="10.42578125" style="91" customWidth="1"/>
    <col min="55" max="55" width="57.7109375" style="91" customWidth="1"/>
    <col min="56" max="56" width="14.42578125" style="91" customWidth="1"/>
    <col min="57" max="57" width="13.42578125" style="91" customWidth="1"/>
    <col min="58" max="58" width="11.5703125" style="91" customWidth="1"/>
    <col min="59" max="59" width="14" style="91" customWidth="1"/>
    <col min="60" max="60" width="8.7109375" style="91" customWidth="1"/>
    <col min="61" max="61" width="41.42578125" style="91"/>
    <col min="62" max="62" width="13.42578125" style="91" customWidth="1"/>
    <col min="63" max="63" width="22.42578125" style="91" customWidth="1"/>
    <col min="64" max="65" width="12.140625" style="91" customWidth="1"/>
    <col min="66" max="16384" width="41.42578125" style="91"/>
  </cols>
  <sheetData>
    <row r="1" spans="1:65" ht="15.75">
      <c r="A1" s="197" t="s">
        <v>2326</v>
      </c>
      <c r="B1" s="197"/>
      <c r="C1" s="197"/>
      <c r="D1" s="197"/>
      <c r="E1" s="197"/>
      <c r="G1" s="197" t="s">
        <v>2327</v>
      </c>
      <c r="H1" s="197"/>
      <c r="I1" s="197"/>
      <c r="J1" s="197"/>
      <c r="K1" s="197"/>
      <c r="M1" s="197" t="s">
        <v>2383</v>
      </c>
      <c r="N1" s="197"/>
      <c r="O1" s="197"/>
      <c r="P1" s="197"/>
      <c r="Q1" s="197"/>
      <c r="S1" s="197" t="s">
        <v>2436</v>
      </c>
      <c r="T1" s="197"/>
      <c r="U1" s="197"/>
      <c r="V1" s="197"/>
      <c r="W1" s="197"/>
      <c r="Y1" s="197" t="s">
        <v>2385</v>
      </c>
      <c r="Z1" s="197"/>
      <c r="AA1" s="197"/>
      <c r="AB1" s="197"/>
      <c r="AC1" s="197"/>
      <c r="AE1" s="197" t="s">
        <v>2387</v>
      </c>
      <c r="AF1" s="197"/>
      <c r="AG1" s="197"/>
      <c r="AH1" s="197"/>
      <c r="AI1" s="197"/>
      <c r="AK1" s="197" t="s">
        <v>2388</v>
      </c>
      <c r="AL1" s="197"/>
      <c r="AM1" s="197"/>
      <c r="AN1" s="197"/>
      <c r="AO1" s="197"/>
      <c r="AQ1" s="197" t="s">
        <v>2389</v>
      </c>
      <c r="AR1" s="197"/>
      <c r="AS1" s="197"/>
      <c r="AT1" s="197"/>
      <c r="AU1" s="197"/>
      <c r="AW1" s="197" t="s">
        <v>2390</v>
      </c>
      <c r="AX1" s="197"/>
      <c r="AY1" s="197"/>
      <c r="AZ1" s="197"/>
      <c r="BA1" s="197"/>
      <c r="BC1" s="197" t="s">
        <v>2384</v>
      </c>
      <c r="BD1" s="197"/>
      <c r="BE1" s="197"/>
      <c r="BF1" s="197"/>
      <c r="BG1" s="197"/>
      <c r="BI1" s="197" t="s">
        <v>2386</v>
      </c>
      <c r="BJ1" s="197"/>
      <c r="BK1" s="197"/>
      <c r="BL1" s="197"/>
      <c r="BM1" s="197"/>
    </row>
    <row r="2" spans="1:65">
      <c r="A2" s="183" t="s">
        <v>921</v>
      </c>
      <c r="B2" s="183"/>
      <c r="C2" s="183"/>
      <c r="D2" s="183"/>
      <c r="E2" s="183"/>
      <c r="G2" s="183" t="s">
        <v>921</v>
      </c>
      <c r="H2" s="183"/>
      <c r="I2" s="183"/>
      <c r="J2" s="183"/>
      <c r="K2" s="183"/>
      <c r="M2" s="183" t="s">
        <v>921</v>
      </c>
      <c r="N2" s="183"/>
      <c r="O2" s="183"/>
      <c r="P2" s="183"/>
      <c r="Q2" s="183"/>
      <c r="S2" s="183" t="s">
        <v>921</v>
      </c>
      <c r="T2" s="183"/>
      <c r="U2" s="183"/>
      <c r="V2" s="183"/>
      <c r="W2" s="183"/>
      <c r="Y2" s="183" t="s">
        <v>921</v>
      </c>
      <c r="Z2" s="183"/>
      <c r="AA2" s="183"/>
      <c r="AB2" s="183"/>
      <c r="AC2" s="183"/>
      <c r="AE2" s="183" t="s">
        <v>921</v>
      </c>
      <c r="AF2" s="183"/>
      <c r="AG2" s="183"/>
      <c r="AH2" s="183"/>
      <c r="AI2" s="183"/>
      <c r="AK2" s="183" t="s">
        <v>921</v>
      </c>
      <c r="AL2" s="183"/>
      <c r="AM2" s="183"/>
      <c r="AN2" s="183"/>
      <c r="AO2" s="183"/>
      <c r="AQ2" s="183" t="s">
        <v>921</v>
      </c>
      <c r="AR2" s="183"/>
      <c r="AS2" s="183"/>
      <c r="AT2" s="183"/>
      <c r="AU2" s="183"/>
      <c r="AW2" s="183" t="s">
        <v>921</v>
      </c>
      <c r="AX2" s="183"/>
      <c r="AY2" s="183"/>
      <c r="AZ2" s="183"/>
      <c r="BA2" s="183"/>
      <c r="BC2" s="183" t="s">
        <v>921</v>
      </c>
      <c r="BD2" s="183"/>
      <c r="BE2" s="183"/>
      <c r="BF2" s="183"/>
      <c r="BG2" s="183"/>
      <c r="BI2" s="183" t="s">
        <v>921</v>
      </c>
      <c r="BJ2" s="183"/>
      <c r="BK2" s="183"/>
      <c r="BL2" s="183"/>
      <c r="BM2" s="183"/>
    </row>
    <row r="3" spans="1:65">
      <c r="A3" s="183" t="s">
        <v>2437</v>
      </c>
      <c r="B3" s="183"/>
      <c r="C3" s="183"/>
      <c r="D3" s="183"/>
      <c r="E3" s="183"/>
      <c r="G3" s="183" t="s">
        <v>2437</v>
      </c>
      <c r="H3" s="183"/>
      <c r="I3" s="183"/>
      <c r="J3" s="183"/>
      <c r="K3" s="183"/>
      <c r="M3" s="183" t="s">
        <v>2437</v>
      </c>
      <c r="N3" s="183"/>
      <c r="O3" s="183"/>
      <c r="P3" s="183"/>
      <c r="Q3" s="183"/>
      <c r="S3" s="183" t="s">
        <v>2437</v>
      </c>
      <c r="T3" s="183"/>
      <c r="U3" s="183"/>
      <c r="V3" s="183"/>
      <c r="W3" s="183"/>
      <c r="Y3" s="183" t="s">
        <v>2437</v>
      </c>
      <c r="Z3" s="183"/>
      <c r="AA3" s="183"/>
      <c r="AB3" s="183"/>
      <c r="AC3" s="183"/>
      <c r="AE3" s="183" t="s">
        <v>2437</v>
      </c>
      <c r="AF3" s="183"/>
      <c r="AG3" s="183"/>
      <c r="AH3" s="183"/>
      <c r="AI3" s="183"/>
      <c r="AK3" s="183" t="s">
        <v>2437</v>
      </c>
      <c r="AL3" s="183"/>
      <c r="AM3" s="183"/>
      <c r="AN3" s="183"/>
      <c r="AO3" s="183"/>
      <c r="AQ3" s="183" t="s">
        <v>2437</v>
      </c>
      <c r="AR3" s="183"/>
      <c r="AS3" s="183"/>
      <c r="AT3" s="183"/>
      <c r="AU3" s="183"/>
      <c r="AW3" s="183" t="s">
        <v>2437</v>
      </c>
      <c r="AX3" s="183"/>
      <c r="AY3" s="183"/>
      <c r="AZ3" s="183"/>
      <c r="BA3" s="183"/>
      <c r="BC3" s="183" t="s">
        <v>2437</v>
      </c>
      <c r="BD3" s="183"/>
      <c r="BE3" s="183"/>
      <c r="BF3" s="183"/>
      <c r="BG3" s="183"/>
      <c r="BI3" s="183" t="s">
        <v>2437</v>
      </c>
      <c r="BJ3" s="183"/>
      <c r="BK3" s="183"/>
      <c r="BL3" s="183"/>
      <c r="BM3" s="183"/>
    </row>
    <row r="4" spans="1:65">
      <c r="A4" s="195" t="s">
        <v>28</v>
      </c>
      <c r="B4" s="195"/>
      <c r="C4" s="195"/>
      <c r="D4" s="195"/>
      <c r="E4" s="195"/>
      <c r="G4" s="195" t="s">
        <v>29</v>
      </c>
      <c r="H4" s="195"/>
      <c r="I4" s="195"/>
      <c r="J4" s="195"/>
      <c r="K4" s="195"/>
      <c r="M4" s="195" t="s">
        <v>1470</v>
      </c>
      <c r="N4" s="195"/>
      <c r="O4" s="195"/>
      <c r="P4" s="195"/>
      <c r="Q4" s="195"/>
      <c r="S4" s="195" t="s">
        <v>2391</v>
      </c>
      <c r="T4" s="195"/>
      <c r="U4" s="195"/>
      <c r="V4" s="195"/>
      <c r="W4" s="195"/>
      <c r="Y4" s="195" t="s">
        <v>1888</v>
      </c>
      <c r="Z4" s="195"/>
      <c r="AA4" s="195"/>
      <c r="AB4" s="195"/>
      <c r="AC4" s="195"/>
      <c r="AE4" s="195" t="s">
        <v>1608</v>
      </c>
      <c r="AF4" s="195"/>
      <c r="AG4" s="195"/>
      <c r="AH4" s="195"/>
      <c r="AI4" s="195"/>
      <c r="AK4" s="195" t="s">
        <v>2392</v>
      </c>
      <c r="AL4" s="195"/>
      <c r="AM4" s="195"/>
      <c r="AN4" s="195"/>
      <c r="AO4" s="195"/>
      <c r="AQ4" s="195" t="s">
        <v>1670</v>
      </c>
      <c r="AR4" s="195"/>
      <c r="AS4" s="195"/>
      <c r="AT4" s="195"/>
      <c r="AU4" s="195"/>
      <c r="AW4" s="195" t="s">
        <v>1745</v>
      </c>
      <c r="AX4" s="195"/>
      <c r="AY4" s="195"/>
      <c r="AZ4" s="195"/>
      <c r="BA4" s="195"/>
      <c r="BC4" s="195" t="s">
        <v>1838</v>
      </c>
      <c r="BD4" s="195"/>
      <c r="BE4" s="195"/>
      <c r="BF4" s="195"/>
      <c r="BG4" s="195"/>
      <c r="BI4" s="195" t="s">
        <v>1888</v>
      </c>
      <c r="BJ4" s="195"/>
      <c r="BK4" s="195"/>
      <c r="BL4" s="195"/>
      <c r="BM4" s="195"/>
    </row>
    <row r="5" spans="1:65">
      <c r="A5" s="128" t="s">
        <v>2328</v>
      </c>
      <c r="B5" s="129" t="s">
        <v>2329</v>
      </c>
      <c r="C5" s="130" t="s">
        <v>46</v>
      </c>
      <c r="D5" s="131" t="s">
        <v>2330</v>
      </c>
      <c r="E5" s="131" t="s">
        <v>48</v>
      </c>
      <c r="G5" s="128" t="s">
        <v>2328</v>
      </c>
      <c r="H5" s="129" t="s">
        <v>2329</v>
      </c>
      <c r="I5" s="132" t="s">
        <v>46</v>
      </c>
      <c r="J5" s="131" t="s">
        <v>47</v>
      </c>
      <c r="K5" s="131" t="s">
        <v>48</v>
      </c>
      <c r="M5" s="128" t="s">
        <v>2328</v>
      </c>
      <c r="N5" s="129" t="s">
        <v>2329</v>
      </c>
      <c r="O5" s="132" t="s">
        <v>46</v>
      </c>
      <c r="P5" s="131" t="s">
        <v>47</v>
      </c>
      <c r="Q5" s="131" t="s">
        <v>48</v>
      </c>
      <c r="S5" s="128" t="s">
        <v>2328</v>
      </c>
      <c r="T5" s="129" t="s">
        <v>2329</v>
      </c>
      <c r="U5" s="132" t="s">
        <v>46</v>
      </c>
      <c r="V5" s="131" t="s">
        <v>47</v>
      </c>
      <c r="W5" s="131" t="s">
        <v>48</v>
      </c>
      <c r="Y5" s="128" t="s">
        <v>2328</v>
      </c>
      <c r="Z5" s="129" t="s">
        <v>2329</v>
      </c>
      <c r="AA5" s="132" t="s">
        <v>46</v>
      </c>
      <c r="AB5" s="131" t="s">
        <v>47</v>
      </c>
      <c r="AC5" s="131" t="s">
        <v>48</v>
      </c>
      <c r="AE5" s="128" t="s">
        <v>2328</v>
      </c>
      <c r="AF5" s="129" t="s">
        <v>2329</v>
      </c>
      <c r="AG5" s="132" t="s">
        <v>46</v>
      </c>
      <c r="AH5" s="131" t="s">
        <v>47</v>
      </c>
      <c r="AI5" s="131" t="s">
        <v>48</v>
      </c>
      <c r="AK5" s="128" t="s">
        <v>2328</v>
      </c>
      <c r="AL5" s="129" t="s">
        <v>2329</v>
      </c>
      <c r="AM5" s="132" t="s">
        <v>46</v>
      </c>
      <c r="AN5" s="131" t="s">
        <v>47</v>
      </c>
      <c r="AO5" s="131" t="s">
        <v>48</v>
      </c>
      <c r="AQ5" s="128" t="s">
        <v>2328</v>
      </c>
      <c r="AR5" s="129" t="s">
        <v>2329</v>
      </c>
      <c r="AS5" s="132" t="s">
        <v>46</v>
      </c>
      <c r="AT5" s="131" t="s">
        <v>47</v>
      </c>
      <c r="AU5" s="131" t="s">
        <v>48</v>
      </c>
      <c r="AW5" s="128" t="s">
        <v>2328</v>
      </c>
      <c r="AX5" s="129" t="s">
        <v>2329</v>
      </c>
      <c r="AY5" s="132" t="s">
        <v>46</v>
      </c>
      <c r="AZ5" s="131" t="s">
        <v>47</v>
      </c>
      <c r="BA5" s="131" t="s">
        <v>48</v>
      </c>
      <c r="BC5" s="128" t="s">
        <v>2328</v>
      </c>
      <c r="BD5" s="129" t="s">
        <v>2329</v>
      </c>
      <c r="BE5" s="132" t="s">
        <v>46</v>
      </c>
      <c r="BF5" s="131" t="s">
        <v>47</v>
      </c>
      <c r="BG5" s="131" t="s">
        <v>48</v>
      </c>
      <c r="BI5" s="128" t="s">
        <v>2328</v>
      </c>
      <c r="BJ5" s="129" t="s">
        <v>2329</v>
      </c>
      <c r="BK5" s="132" t="s">
        <v>46</v>
      </c>
      <c r="BL5" s="131" t="s">
        <v>47</v>
      </c>
      <c r="BM5" s="131" t="s">
        <v>48</v>
      </c>
    </row>
    <row r="6" spans="1:65">
      <c r="A6" s="148" t="s">
        <v>2331</v>
      </c>
      <c r="B6" s="126">
        <v>4781400</v>
      </c>
      <c r="C6" s="127">
        <v>66828</v>
      </c>
      <c r="D6" s="146">
        <f>C6/$C$37</f>
        <v>9.3142795817020424E-2</v>
      </c>
      <c r="E6" s="146">
        <f>D6</f>
        <v>9.3142795817020424E-2</v>
      </c>
      <c r="G6" s="86" t="s">
        <v>2331</v>
      </c>
      <c r="H6" s="126">
        <v>4781400</v>
      </c>
      <c r="I6" s="127">
        <v>627458</v>
      </c>
      <c r="J6" s="146">
        <f>I6/$I$37</f>
        <v>9.5929225024970019E-2</v>
      </c>
      <c r="K6" s="146">
        <f>+J6</f>
        <v>9.5929225024970019E-2</v>
      </c>
      <c r="M6" s="86" t="s">
        <v>2332</v>
      </c>
      <c r="N6" s="126">
        <v>9602501</v>
      </c>
      <c r="O6" s="127">
        <v>12598</v>
      </c>
      <c r="P6" s="146">
        <f>O6/$O$37</f>
        <v>9.8134371957156769E-2</v>
      </c>
      <c r="Q6" s="146">
        <f>+P6</f>
        <v>9.8134371957156769E-2</v>
      </c>
      <c r="S6" s="86" t="s">
        <v>2331</v>
      </c>
      <c r="T6" s="126">
        <v>4781400</v>
      </c>
      <c r="U6" s="127">
        <v>1066</v>
      </c>
      <c r="V6" s="146">
        <f>U6/$U$37</f>
        <v>9.500044559308439E-2</v>
      </c>
      <c r="W6" s="146">
        <f>+V6</f>
        <v>9.500044559308439E-2</v>
      </c>
      <c r="Y6" s="86" t="s">
        <v>2331</v>
      </c>
      <c r="Z6" s="126">
        <v>4781400</v>
      </c>
      <c r="AA6" s="127">
        <v>445</v>
      </c>
      <c r="AB6" s="146">
        <f>AA6/$AA$37</f>
        <v>9.4419690218544447E-2</v>
      </c>
      <c r="AC6" s="146">
        <f>+AB6</f>
        <v>9.4419690218544447E-2</v>
      </c>
      <c r="AE6" s="86" t="s">
        <v>2332</v>
      </c>
      <c r="AF6" s="126">
        <v>9602501</v>
      </c>
      <c r="AG6" s="127">
        <v>349</v>
      </c>
      <c r="AH6" s="146">
        <f>AG6/$AG$37</f>
        <v>0.1099905452253388</v>
      </c>
      <c r="AI6" s="146">
        <f>+AH6</f>
        <v>0.1099905452253388</v>
      </c>
      <c r="AK6" s="86" t="s">
        <v>2331</v>
      </c>
      <c r="AL6" s="126">
        <v>4781400</v>
      </c>
      <c r="AM6" s="127">
        <v>1234</v>
      </c>
      <c r="AN6" s="146">
        <f>AM6/$AM$37</f>
        <v>9.2055203282357334E-2</v>
      </c>
      <c r="AO6" s="146">
        <f>+AN6</f>
        <v>9.2055203282357334E-2</v>
      </c>
      <c r="AQ6" s="86" t="s">
        <v>2332</v>
      </c>
      <c r="AR6" s="126">
        <v>9602501</v>
      </c>
      <c r="AS6" s="127">
        <v>1049</v>
      </c>
      <c r="AT6" s="146">
        <f>AS6/$AS$37</f>
        <v>9.7418276374442794E-2</v>
      </c>
      <c r="AU6" s="146">
        <f>+AT6</f>
        <v>9.7418276374442794E-2</v>
      </c>
      <c r="AW6" s="86" t="s">
        <v>2331</v>
      </c>
      <c r="AX6" s="126">
        <v>4781400</v>
      </c>
      <c r="AY6" s="127">
        <v>450</v>
      </c>
      <c r="AZ6" s="146">
        <f>AY6/$AY$37</f>
        <v>8.958789567987259E-2</v>
      </c>
      <c r="BA6" s="146">
        <f>+AZ6</f>
        <v>8.958789567987259E-2</v>
      </c>
      <c r="BC6" s="86" t="s">
        <v>2331</v>
      </c>
      <c r="BD6" s="126">
        <v>4781400</v>
      </c>
      <c r="BE6" s="127">
        <v>1224</v>
      </c>
      <c r="BF6" s="146">
        <f>BE6/$BE$37</f>
        <v>0.1313304721030043</v>
      </c>
      <c r="BG6" s="146">
        <f>+BF6</f>
        <v>0.1313304721030043</v>
      </c>
      <c r="BI6" s="86" t="s">
        <v>2332</v>
      </c>
      <c r="BJ6" s="126">
        <v>9602501</v>
      </c>
      <c r="BK6" s="127">
        <v>2207</v>
      </c>
      <c r="BL6" s="146">
        <f>BK6/$BE$37</f>
        <v>0.23680257510729613</v>
      </c>
      <c r="BM6" s="146">
        <f>+BL6</f>
        <v>0.23680257510729613</v>
      </c>
    </row>
    <row r="7" spans="1:65" ht="30">
      <c r="A7" s="148" t="s">
        <v>2332</v>
      </c>
      <c r="B7" s="126">
        <v>9602501</v>
      </c>
      <c r="C7" s="127">
        <v>63008</v>
      </c>
      <c r="D7" s="146">
        <f t="shared" ref="D7:D36" si="0">C7/$C$37</f>
        <v>8.7818598174998846E-2</v>
      </c>
      <c r="E7" s="146">
        <f>E6+D7</f>
        <v>0.18096139399201927</v>
      </c>
      <c r="G7" s="86" t="s">
        <v>2332</v>
      </c>
      <c r="H7" s="126">
        <v>9602501</v>
      </c>
      <c r="I7" s="127">
        <v>498525</v>
      </c>
      <c r="J7" s="146">
        <f t="shared" ref="J7:J36" si="1">I7/$I$37</f>
        <v>7.6217239887886007E-2</v>
      </c>
      <c r="K7" s="146">
        <f>K6+J7</f>
        <v>0.17214646491285601</v>
      </c>
      <c r="M7" s="86" t="s">
        <v>2331</v>
      </c>
      <c r="N7" s="126">
        <v>4781400</v>
      </c>
      <c r="O7" s="127">
        <v>11441</v>
      </c>
      <c r="P7" s="146">
        <f t="shared" ref="P7:P36" si="2">O7/$O$37</f>
        <v>8.912171372930866E-2</v>
      </c>
      <c r="Q7" s="146">
        <f>Q6+P7</f>
        <v>0.18725608568646543</v>
      </c>
      <c r="S7" s="86" t="s">
        <v>2332</v>
      </c>
      <c r="T7" s="126">
        <v>9602501</v>
      </c>
      <c r="U7" s="127">
        <v>888</v>
      </c>
      <c r="V7" s="146">
        <f t="shared" ref="V7:V36" si="3">U7/$U$37</f>
        <v>7.913733178861064E-2</v>
      </c>
      <c r="W7" s="146">
        <f>W6+V7</f>
        <v>0.17413777738169503</v>
      </c>
      <c r="Y7" s="86" t="s">
        <v>2332</v>
      </c>
      <c r="Z7" s="126">
        <v>9602501</v>
      </c>
      <c r="AA7" s="127">
        <v>436</v>
      </c>
      <c r="AB7" s="146">
        <f t="shared" ref="AB7:AB36" si="4">AA7/$AA$37</f>
        <v>9.251007850625928E-2</v>
      </c>
      <c r="AC7" s="146">
        <f>AC6+AB7</f>
        <v>0.18692976872480371</v>
      </c>
      <c r="AE7" s="86" t="s">
        <v>2331</v>
      </c>
      <c r="AF7" s="126">
        <v>4781400</v>
      </c>
      <c r="AG7" s="127">
        <v>241</v>
      </c>
      <c r="AH7" s="146">
        <f t="shared" ref="AH7:AH35" si="5">AG7/$AG$37</f>
        <v>7.5953356445004727E-2</v>
      </c>
      <c r="AI7" s="146">
        <f>AI6+AH7</f>
        <v>0.18594390167034353</v>
      </c>
      <c r="AK7" s="86" t="s">
        <v>2332</v>
      </c>
      <c r="AL7" s="126">
        <v>9602501</v>
      </c>
      <c r="AM7" s="127">
        <v>1030</v>
      </c>
      <c r="AN7" s="146">
        <f t="shared" ref="AN7:AN36" si="6">AM7/$AM$37</f>
        <v>7.6837001118985448E-2</v>
      </c>
      <c r="AO7" s="146">
        <f>AO6+AN7</f>
        <v>0.16889220440134278</v>
      </c>
      <c r="AQ7" s="86" t="s">
        <v>2331</v>
      </c>
      <c r="AR7" s="126">
        <v>4781400</v>
      </c>
      <c r="AS7" s="127">
        <v>1035</v>
      </c>
      <c r="AT7" s="146">
        <f t="shared" ref="AT7:AT36" si="7">AS7/$AS$37</f>
        <v>9.6118127786032695E-2</v>
      </c>
      <c r="AU7" s="146">
        <f>AU6+AT7</f>
        <v>0.19353640416047549</v>
      </c>
      <c r="AW7" s="86" t="s">
        <v>2332</v>
      </c>
      <c r="AX7" s="126">
        <v>9602501</v>
      </c>
      <c r="AY7" s="127">
        <v>436</v>
      </c>
      <c r="AZ7" s="146">
        <f t="shared" ref="AZ7:AZ36" si="8">AY7/$AY$37</f>
        <v>8.6800716703165443E-2</v>
      </c>
      <c r="BA7" s="146">
        <f>BA6+AZ7</f>
        <v>0.17638861238303805</v>
      </c>
      <c r="BC7" s="86" t="s">
        <v>2332</v>
      </c>
      <c r="BD7" s="126">
        <v>9602501</v>
      </c>
      <c r="BE7" s="127">
        <v>776</v>
      </c>
      <c r="BF7" s="146">
        <f t="shared" ref="BF7:BF36" si="9">BE7/$BE$37</f>
        <v>8.3261802575107291E-2</v>
      </c>
      <c r="BG7" s="146">
        <f>BG6+BF7</f>
        <v>0.21459227467811159</v>
      </c>
      <c r="BI7" s="86" t="s">
        <v>2331</v>
      </c>
      <c r="BJ7" s="126">
        <v>4781400</v>
      </c>
      <c r="BK7" s="127">
        <v>1558</v>
      </c>
      <c r="BL7" s="146">
        <f t="shared" ref="BL7:BL36" si="10">BK7/$BE$37</f>
        <v>0.16716738197424894</v>
      </c>
      <c r="BM7" s="146">
        <f>BM6+BL7</f>
        <v>0.40396995708154504</v>
      </c>
    </row>
    <row r="8" spans="1:65" ht="30">
      <c r="A8" s="148" t="s">
        <v>2333</v>
      </c>
      <c r="B8" s="126">
        <v>4399103</v>
      </c>
      <c r="C8" s="127">
        <v>32484</v>
      </c>
      <c r="D8" s="146">
        <f t="shared" si="0"/>
        <v>4.5275192723410719E-2</v>
      </c>
      <c r="E8" s="146">
        <f t="shared" ref="E8:E36" si="11">E7+D8</f>
        <v>0.22623658671542998</v>
      </c>
      <c r="G8" s="86" t="s">
        <v>2333</v>
      </c>
      <c r="H8" s="126">
        <v>4399103</v>
      </c>
      <c r="I8" s="127">
        <v>276314</v>
      </c>
      <c r="J8" s="146">
        <f t="shared" si="1"/>
        <v>4.2244401830161649E-2</v>
      </c>
      <c r="K8" s="146">
        <f t="shared" ref="K8:K36" si="12">K7+J8</f>
        <v>0.21439086674301766</v>
      </c>
      <c r="M8" s="86" t="s">
        <v>2333</v>
      </c>
      <c r="N8" s="126">
        <v>4399103</v>
      </c>
      <c r="O8" s="127">
        <v>3732</v>
      </c>
      <c r="P8" s="146">
        <f t="shared" si="2"/>
        <v>2.9071080817916262E-2</v>
      </c>
      <c r="Q8" s="146">
        <f t="shared" ref="Q8:Q36" si="13">Q7+P8</f>
        <v>0.21632716650438169</v>
      </c>
      <c r="S8" s="86" t="s">
        <v>2351</v>
      </c>
      <c r="T8" s="126">
        <v>1412601</v>
      </c>
      <c r="U8" s="127">
        <v>531</v>
      </c>
      <c r="V8" s="146">
        <f t="shared" si="3"/>
        <v>4.7321985562784066E-2</v>
      </c>
      <c r="W8" s="146">
        <f t="shared" ref="W8:W36" si="14">W7+V8</f>
        <v>0.22145976294447911</v>
      </c>
      <c r="Y8" s="86" t="s">
        <v>2376</v>
      </c>
      <c r="Z8" s="126">
        <v>4923001</v>
      </c>
      <c r="AA8" s="127">
        <v>252</v>
      </c>
      <c r="AB8" s="146">
        <f t="shared" si="4"/>
        <v>5.3469127943984722E-2</v>
      </c>
      <c r="AC8" s="146">
        <f t="shared" ref="AC8:AC36" si="15">AC7+AB8</f>
        <v>0.24039889666878844</v>
      </c>
      <c r="AE8" s="86" t="s">
        <v>2333</v>
      </c>
      <c r="AF8" s="126">
        <v>4399103</v>
      </c>
      <c r="AG8" s="127">
        <v>192</v>
      </c>
      <c r="AH8" s="146">
        <f t="shared" si="5"/>
        <v>6.051055783170501E-2</v>
      </c>
      <c r="AI8" s="146">
        <f t="shared" ref="AI8:AI35" si="16">AI7+AH8</f>
        <v>0.24645445950204853</v>
      </c>
      <c r="AK8" s="86" t="s">
        <v>2333</v>
      </c>
      <c r="AL8" s="126">
        <v>4399103</v>
      </c>
      <c r="AM8" s="127">
        <v>566</v>
      </c>
      <c r="AN8" s="146">
        <f t="shared" si="6"/>
        <v>4.2223051100335696E-2</v>
      </c>
      <c r="AO8" s="146">
        <f t="shared" ref="AO8:AO35" si="17">AO7+AN8</f>
        <v>0.21111525550167848</v>
      </c>
      <c r="AQ8" s="86" t="s">
        <v>2333</v>
      </c>
      <c r="AR8" s="126">
        <v>4399103</v>
      </c>
      <c r="AS8" s="127">
        <v>517</v>
      </c>
      <c r="AT8" s="146">
        <f t="shared" si="7"/>
        <v>4.8012630014858844E-2</v>
      </c>
      <c r="AU8" s="146">
        <f t="shared" ref="AU8:AU35" si="18">AU7+AT8</f>
        <v>0.24154903417533433</v>
      </c>
      <c r="AW8" s="86" t="s">
        <v>2333</v>
      </c>
      <c r="AX8" s="126">
        <v>4399103</v>
      </c>
      <c r="AY8" s="127">
        <v>224</v>
      </c>
      <c r="AZ8" s="146">
        <f t="shared" si="8"/>
        <v>4.4594863627314352E-2</v>
      </c>
      <c r="BA8" s="146">
        <f t="shared" ref="BA8:BA35" si="19">BA7+AZ8</f>
        <v>0.2209834760103524</v>
      </c>
      <c r="BC8" s="86" t="s">
        <v>2335</v>
      </c>
      <c r="BD8" s="126">
        <v>5611203</v>
      </c>
      <c r="BE8" s="127">
        <v>322</v>
      </c>
      <c r="BF8" s="146">
        <f t="shared" si="9"/>
        <v>3.4549356223175967E-2</v>
      </c>
      <c r="BG8" s="146">
        <f t="shared" ref="BG8:BG35" si="20">BG7+BF8</f>
        <v>0.24914163090128755</v>
      </c>
      <c r="BI8" s="86" t="s">
        <v>2333</v>
      </c>
      <c r="BJ8" s="126">
        <v>4399103</v>
      </c>
      <c r="BK8" s="127">
        <v>947</v>
      </c>
      <c r="BL8" s="146">
        <f t="shared" si="10"/>
        <v>0.10160944206008583</v>
      </c>
      <c r="BM8" s="146">
        <f t="shared" ref="BM8:BM36" si="21">BM7+BL8</f>
        <v>0.50557939914163086</v>
      </c>
    </row>
    <row r="9" spans="1:65" ht="30">
      <c r="A9" s="148" t="s">
        <v>2334</v>
      </c>
      <c r="B9" s="126">
        <v>5611202</v>
      </c>
      <c r="C9" s="127">
        <v>22751</v>
      </c>
      <c r="D9" s="146">
        <f t="shared" si="0"/>
        <v>3.1709638888385586E-2</v>
      </c>
      <c r="E9" s="146">
        <f t="shared" si="11"/>
        <v>0.25794622560381558</v>
      </c>
      <c r="G9" s="86" t="s">
        <v>2335</v>
      </c>
      <c r="H9" s="126">
        <v>5611203</v>
      </c>
      <c r="I9" s="127">
        <v>189760</v>
      </c>
      <c r="J9" s="146">
        <f t="shared" si="1"/>
        <v>2.9011550957575346E-2</v>
      </c>
      <c r="K9" s="146">
        <f t="shared" si="12"/>
        <v>0.24340241770059301</v>
      </c>
      <c r="M9" s="86" t="s">
        <v>2337</v>
      </c>
      <c r="N9" s="126">
        <v>9602502</v>
      </c>
      <c r="O9" s="127">
        <v>3655</v>
      </c>
      <c r="P9" s="146">
        <f t="shared" si="2"/>
        <v>2.8471275559883154E-2</v>
      </c>
      <c r="Q9" s="146">
        <f t="shared" si="13"/>
        <v>0.24479844206426485</v>
      </c>
      <c r="S9" s="86" t="s">
        <v>2438</v>
      </c>
      <c r="T9" s="126">
        <v>1412603</v>
      </c>
      <c r="U9" s="127">
        <v>412</v>
      </c>
      <c r="V9" s="146">
        <f t="shared" si="3"/>
        <v>3.6716870154175206E-2</v>
      </c>
      <c r="W9" s="146">
        <f t="shared" si="14"/>
        <v>0.2581766330986543</v>
      </c>
      <c r="Y9" s="86" t="s">
        <v>2333</v>
      </c>
      <c r="Z9" s="126">
        <v>4399103</v>
      </c>
      <c r="AA9" s="127">
        <v>240</v>
      </c>
      <c r="AB9" s="146">
        <f t="shared" si="4"/>
        <v>5.0922978994271166E-2</v>
      </c>
      <c r="AC9" s="146">
        <f t="shared" si="15"/>
        <v>0.29132187566305962</v>
      </c>
      <c r="AE9" s="86" t="s">
        <v>2334</v>
      </c>
      <c r="AF9" s="126">
        <v>5611202</v>
      </c>
      <c r="AG9" s="127">
        <v>132</v>
      </c>
      <c r="AH9" s="146">
        <f t="shared" si="5"/>
        <v>4.1601008509297197E-2</v>
      </c>
      <c r="AI9" s="146">
        <f t="shared" si="16"/>
        <v>0.28805546801134574</v>
      </c>
      <c r="AK9" s="86" t="s">
        <v>2335</v>
      </c>
      <c r="AL9" s="126">
        <v>5611203</v>
      </c>
      <c r="AM9" s="127">
        <v>410</v>
      </c>
      <c r="AN9" s="146">
        <f t="shared" si="6"/>
        <v>3.0585602387168967E-2</v>
      </c>
      <c r="AO9" s="146">
        <f t="shared" si="17"/>
        <v>0.24170085788884743</v>
      </c>
      <c r="AQ9" s="86" t="s">
        <v>2337</v>
      </c>
      <c r="AR9" s="126">
        <v>9602502</v>
      </c>
      <c r="AS9" s="127">
        <v>296</v>
      </c>
      <c r="AT9" s="146">
        <f t="shared" si="7"/>
        <v>2.7488855869242199E-2</v>
      </c>
      <c r="AU9" s="146">
        <f t="shared" si="18"/>
        <v>0.26903789004457651</v>
      </c>
      <c r="AW9" s="86" t="s">
        <v>2335</v>
      </c>
      <c r="AX9" s="126">
        <v>5611203</v>
      </c>
      <c r="AY9" s="127">
        <v>191</v>
      </c>
      <c r="AZ9" s="146">
        <f t="shared" si="8"/>
        <v>3.8025084610790363E-2</v>
      </c>
      <c r="BA9" s="146">
        <f t="shared" si="19"/>
        <v>0.25900856062114275</v>
      </c>
      <c r="BC9" s="86" t="s">
        <v>2344</v>
      </c>
      <c r="BD9" s="126">
        <v>7319002</v>
      </c>
      <c r="BE9" s="127">
        <v>277</v>
      </c>
      <c r="BF9" s="146">
        <f t="shared" si="9"/>
        <v>2.9721030042918456E-2</v>
      </c>
      <c r="BG9" s="146">
        <f t="shared" si="20"/>
        <v>0.27886266094420598</v>
      </c>
      <c r="BI9" s="86" t="s">
        <v>2337</v>
      </c>
      <c r="BJ9" s="126">
        <v>9602502</v>
      </c>
      <c r="BK9" s="127">
        <v>756</v>
      </c>
      <c r="BL9" s="146">
        <f t="shared" si="10"/>
        <v>8.1115879828326173E-2</v>
      </c>
      <c r="BM9" s="146">
        <f t="shared" si="21"/>
        <v>0.58669527896995699</v>
      </c>
    </row>
    <row r="10" spans="1:65" ht="45">
      <c r="A10" s="148" t="s">
        <v>2335</v>
      </c>
      <c r="B10" s="126">
        <v>5611203</v>
      </c>
      <c r="C10" s="127">
        <v>21293</v>
      </c>
      <c r="D10" s="146">
        <f t="shared" si="0"/>
        <v>2.9677523662713472E-2</v>
      </c>
      <c r="E10" s="146">
        <f t="shared" si="11"/>
        <v>0.28762374926652906</v>
      </c>
      <c r="G10" s="86" t="s">
        <v>2336</v>
      </c>
      <c r="H10" s="126">
        <v>4712100</v>
      </c>
      <c r="I10" s="127">
        <v>162345</v>
      </c>
      <c r="J10" s="146">
        <f t="shared" si="1"/>
        <v>2.4820195195023025E-2</v>
      </c>
      <c r="K10" s="146">
        <f t="shared" si="12"/>
        <v>0.26822261289561605</v>
      </c>
      <c r="M10" s="86" t="s">
        <v>2344</v>
      </c>
      <c r="N10" s="126">
        <v>7319002</v>
      </c>
      <c r="O10" s="127">
        <v>3188</v>
      </c>
      <c r="P10" s="146">
        <f t="shared" si="2"/>
        <v>2.4833495618305744E-2</v>
      </c>
      <c r="Q10" s="146">
        <f t="shared" si="13"/>
        <v>0.2696319376825706</v>
      </c>
      <c r="S10" s="86" t="s">
        <v>2333</v>
      </c>
      <c r="T10" s="126">
        <v>4399103</v>
      </c>
      <c r="U10" s="126">
        <v>339</v>
      </c>
      <c r="V10" s="146">
        <f t="shared" si="3"/>
        <v>3.0211211122003385E-2</v>
      </c>
      <c r="W10" s="146">
        <f t="shared" si="14"/>
        <v>0.28838784422065766</v>
      </c>
      <c r="Y10" s="86" t="s">
        <v>2339</v>
      </c>
      <c r="Z10" s="126">
        <v>5620104</v>
      </c>
      <c r="AA10" s="127">
        <v>135</v>
      </c>
      <c r="AB10" s="146">
        <f t="shared" si="4"/>
        <v>2.8644175684277531E-2</v>
      </c>
      <c r="AC10" s="146">
        <f t="shared" si="15"/>
        <v>0.31996605134733713</v>
      </c>
      <c r="AE10" s="86" t="s">
        <v>2337</v>
      </c>
      <c r="AF10" s="126">
        <v>9602502</v>
      </c>
      <c r="AG10" s="127">
        <v>126</v>
      </c>
      <c r="AH10" s="146">
        <f t="shared" si="5"/>
        <v>3.9710053577056412E-2</v>
      </c>
      <c r="AI10" s="146">
        <f t="shared" si="16"/>
        <v>0.32776552158840216</v>
      </c>
      <c r="AK10" s="86" t="s">
        <v>2338</v>
      </c>
      <c r="AL10" s="126">
        <v>4321500</v>
      </c>
      <c r="AM10" s="127">
        <v>335</v>
      </c>
      <c r="AN10" s="146">
        <f t="shared" si="6"/>
        <v>2.4990675121223424E-2</v>
      </c>
      <c r="AO10" s="146">
        <f t="shared" si="17"/>
        <v>0.26669153301007087</v>
      </c>
      <c r="AQ10" s="86" t="s">
        <v>2335</v>
      </c>
      <c r="AR10" s="126">
        <v>5611203</v>
      </c>
      <c r="AS10" s="127">
        <v>249</v>
      </c>
      <c r="AT10" s="146">
        <f t="shared" si="7"/>
        <v>2.3124071322436851E-2</v>
      </c>
      <c r="AU10" s="146">
        <f t="shared" si="18"/>
        <v>0.29216196136701333</v>
      </c>
      <c r="AW10" s="86" t="s">
        <v>2338</v>
      </c>
      <c r="AX10" s="126">
        <v>4321500</v>
      </c>
      <c r="AY10" s="127">
        <v>158</v>
      </c>
      <c r="AZ10" s="146">
        <f t="shared" si="8"/>
        <v>3.1455305594266375E-2</v>
      </c>
      <c r="BA10" s="146">
        <f t="shared" si="19"/>
        <v>0.29046386621540909</v>
      </c>
      <c r="BC10" s="86" t="s">
        <v>2338</v>
      </c>
      <c r="BD10" s="126">
        <v>4321500</v>
      </c>
      <c r="BE10" s="127">
        <v>265</v>
      </c>
      <c r="BF10" s="146">
        <f t="shared" si="9"/>
        <v>2.8433476394849784E-2</v>
      </c>
      <c r="BG10" s="146">
        <f t="shared" si="20"/>
        <v>0.30729613733905575</v>
      </c>
      <c r="BI10" s="86" t="s">
        <v>2339</v>
      </c>
      <c r="BJ10" s="126">
        <v>5620104</v>
      </c>
      <c r="BK10" s="127">
        <v>639</v>
      </c>
      <c r="BL10" s="146">
        <f t="shared" si="10"/>
        <v>6.8562231759656658E-2</v>
      </c>
      <c r="BM10" s="146">
        <f t="shared" si="21"/>
        <v>0.65525751072961369</v>
      </c>
    </row>
    <row r="11" spans="1:65" ht="45">
      <c r="A11" s="148" t="s">
        <v>2337</v>
      </c>
      <c r="B11" s="126">
        <v>9602502</v>
      </c>
      <c r="C11" s="127">
        <v>16270</v>
      </c>
      <c r="D11" s="146">
        <f t="shared" si="0"/>
        <v>2.2676621894159969E-2</v>
      </c>
      <c r="E11" s="146">
        <f t="shared" si="11"/>
        <v>0.31030037116068904</v>
      </c>
      <c r="G11" s="86" t="s">
        <v>2334</v>
      </c>
      <c r="H11" s="126">
        <v>5611202</v>
      </c>
      <c r="I11" s="127">
        <v>145801</v>
      </c>
      <c r="J11" s="146">
        <f t="shared" si="1"/>
        <v>2.229085761575381E-2</v>
      </c>
      <c r="K11" s="146">
        <f t="shared" si="12"/>
        <v>0.29051347051136989</v>
      </c>
      <c r="M11" s="86" t="s">
        <v>2339</v>
      </c>
      <c r="N11" s="126">
        <v>5620104</v>
      </c>
      <c r="O11" s="127">
        <v>2929</v>
      </c>
      <c r="P11" s="146">
        <f t="shared" si="2"/>
        <v>2.2815968841285297E-2</v>
      </c>
      <c r="Q11" s="146">
        <f t="shared" si="13"/>
        <v>0.29244790652385588</v>
      </c>
      <c r="S11" s="86" t="s">
        <v>2337</v>
      </c>
      <c r="T11" s="126">
        <v>9602502</v>
      </c>
      <c r="U11" s="127">
        <v>310</v>
      </c>
      <c r="V11" s="146">
        <f t="shared" si="3"/>
        <v>2.7626771232510471E-2</v>
      </c>
      <c r="W11" s="146">
        <f t="shared" si="14"/>
        <v>0.31601461545316811</v>
      </c>
      <c r="Y11" s="86" t="s">
        <v>2336</v>
      </c>
      <c r="Z11" s="126">
        <v>4712100</v>
      </c>
      <c r="AA11" s="126">
        <v>135</v>
      </c>
      <c r="AB11" s="146">
        <f t="shared" si="4"/>
        <v>2.8644175684277531E-2</v>
      </c>
      <c r="AC11" s="146">
        <f t="shared" si="15"/>
        <v>0.34861022703161465</v>
      </c>
      <c r="AE11" s="86" t="s">
        <v>2340</v>
      </c>
      <c r="AF11" s="126">
        <v>4330404</v>
      </c>
      <c r="AG11" s="127">
        <v>95</v>
      </c>
      <c r="AH11" s="146">
        <f t="shared" si="5"/>
        <v>2.9940119760479042E-2</v>
      </c>
      <c r="AI11" s="146">
        <f t="shared" si="16"/>
        <v>0.35770564134888122</v>
      </c>
      <c r="AK11" s="86" t="s">
        <v>2344</v>
      </c>
      <c r="AL11" s="126">
        <v>7319002</v>
      </c>
      <c r="AM11" s="126">
        <v>315</v>
      </c>
      <c r="AN11" s="146">
        <f t="shared" si="6"/>
        <v>2.3498694516971279E-2</v>
      </c>
      <c r="AO11" s="146">
        <f t="shared" si="17"/>
        <v>0.29019022752704215</v>
      </c>
      <c r="AQ11" s="86" t="s">
        <v>2341</v>
      </c>
      <c r="AR11" s="126">
        <v>4772500</v>
      </c>
      <c r="AS11" s="127">
        <v>249</v>
      </c>
      <c r="AT11" s="146">
        <f t="shared" si="7"/>
        <v>2.3124071322436851E-2</v>
      </c>
      <c r="AU11" s="146">
        <f t="shared" si="18"/>
        <v>0.31528603268945021</v>
      </c>
      <c r="AW11" s="86" t="s">
        <v>2345</v>
      </c>
      <c r="AX11" s="126">
        <v>4930201</v>
      </c>
      <c r="AY11" s="127">
        <v>157</v>
      </c>
      <c r="AZ11" s="146">
        <f t="shared" si="8"/>
        <v>3.1256221381644439E-2</v>
      </c>
      <c r="BA11" s="146">
        <f t="shared" si="19"/>
        <v>0.32172008759705351</v>
      </c>
      <c r="BC11" s="86" t="s">
        <v>2333</v>
      </c>
      <c r="BD11" s="126">
        <v>4399103</v>
      </c>
      <c r="BE11" s="127">
        <v>256</v>
      </c>
      <c r="BF11" s="146">
        <f t="shared" si="9"/>
        <v>2.7467811158798282E-2</v>
      </c>
      <c r="BG11" s="146">
        <f t="shared" si="20"/>
        <v>0.33476394849785401</v>
      </c>
      <c r="BI11" s="86" t="s">
        <v>2335</v>
      </c>
      <c r="BJ11" s="126">
        <v>5611203</v>
      </c>
      <c r="BK11" s="127">
        <v>631</v>
      </c>
      <c r="BL11" s="146">
        <f t="shared" si="10"/>
        <v>6.7703862660944206E-2</v>
      </c>
      <c r="BM11" s="146">
        <f t="shared" si="21"/>
        <v>0.72296137339055788</v>
      </c>
    </row>
    <row r="12" spans="1:65" ht="45">
      <c r="A12" s="148" t="s">
        <v>2339</v>
      </c>
      <c r="B12" s="126">
        <v>5620104</v>
      </c>
      <c r="C12" s="127">
        <v>14849</v>
      </c>
      <c r="D12" s="146">
        <f t="shared" si="0"/>
        <v>2.069607612208859E-2</v>
      </c>
      <c r="E12" s="146">
        <f t="shared" si="11"/>
        <v>0.33099644728277761</v>
      </c>
      <c r="G12" s="86" t="s">
        <v>2339</v>
      </c>
      <c r="H12" s="126">
        <v>5620104</v>
      </c>
      <c r="I12" s="127">
        <v>143374</v>
      </c>
      <c r="J12" s="146">
        <f t="shared" si="1"/>
        <v>2.1919804526725376E-2</v>
      </c>
      <c r="K12" s="146">
        <f t="shared" si="12"/>
        <v>0.31243327503809526</v>
      </c>
      <c r="M12" s="86" t="s">
        <v>2338</v>
      </c>
      <c r="N12" s="126">
        <v>4321500</v>
      </c>
      <c r="O12" s="127">
        <v>2796</v>
      </c>
      <c r="P12" s="146">
        <f t="shared" si="2"/>
        <v>2.1779941577409933E-2</v>
      </c>
      <c r="Q12" s="146">
        <f t="shared" si="13"/>
        <v>0.31422784810126581</v>
      </c>
      <c r="S12" s="86" t="s">
        <v>2344</v>
      </c>
      <c r="T12" s="126">
        <v>7319002</v>
      </c>
      <c r="U12" s="127">
        <v>298</v>
      </c>
      <c r="V12" s="146">
        <f t="shared" si="3"/>
        <v>2.6557347829961678E-2</v>
      </c>
      <c r="W12" s="146">
        <f t="shared" si="14"/>
        <v>0.34257196328312978</v>
      </c>
      <c r="Y12" s="86" t="s">
        <v>2334</v>
      </c>
      <c r="Z12" s="126">
        <v>5611202</v>
      </c>
      <c r="AA12" s="127">
        <v>118</v>
      </c>
      <c r="AB12" s="146">
        <f t="shared" si="4"/>
        <v>2.503713133884999E-2</v>
      </c>
      <c r="AC12" s="146">
        <f t="shared" si="15"/>
        <v>0.37364735837046464</v>
      </c>
      <c r="AE12" s="86" t="s">
        <v>2336</v>
      </c>
      <c r="AF12" s="126">
        <v>4712100</v>
      </c>
      <c r="AG12" s="127">
        <v>81</v>
      </c>
      <c r="AH12" s="146">
        <f t="shared" si="5"/>
        <v>2.552789158525055E-2</v>
      </c>
      <c r="AI12" s="146">
        <f t="shared" si="16"/>
        <v>0.38323353293413176</v>
      </c>
      <c r="AK12" s="86" t="s">
        <v>2334</v>
      </c>
      <c r="AL12" s="126">
        <v>5611202</v>
      </c>
      <c r="AM12" s="127">
        <v>310</v>
      </c>
      <c r="AN12" s="146">
        <f t="shared" si="6"/>
        <v>2.3125699365908244E-2</v>
      </c>
      <c r="AO12" s="146">
        <f t="shared" si="17"/>
        <v>0.3133159268929504</v>
      </c>
      <c r="AQ12" s="86" t="s">
        <v>2338</v>
      </c>
      <c r="AR12" s="126">
        <v>4321500</v>
      </c>
      <c r="AS12" s="127">
        <v>248</v>
      </c>
      <c r="AT12" s="146">
        <f t="shared" si="7"/>
        <v>2.3031203566121844E-2</v>
      </c>
      <c r="AU12" s="146">
        <f t="shared" si="18"/>
        <v>0.33831723625557208</v>
      </c>
      <c r="AW12" s="86" t="s">
        <v>2337</v>
      </c>
      <c r="AX12" s="126">
        <v>9602502</v>
      </c>
      <c r="AY12" s="127">
        <v>150</v>
      </c>
      <c r="AZ12" s="146">
        <f t="shared" si="8"/>
        <v>2.9862631893290862E-2</v>
      </c>
      <c r="BA12" s="146">
        <f t="shared" si="19"/>
        <v>0.35158271949034436</v>
      </c>
      <c r="BC12" s="86" t="s">
        <v>2334</v>
      </c>
      <c r="BD12" s="126">
        <v>5611202</v>
      </c>
      <c r="BE12" s="127">
        <v>251</v>
      </c>
      <c r="BF12" s="146">
        <f t="shared" si="9"/>
        <v>2.6931330472103006E-2</v>
      </c>
      <c r="BG12" s="146">
        <f t="shared" si="20"/>
        <v>0.36169527896995701</v>
      </c>
      <c r="BI12" s="86" t="s">
        <v>2338</v>
      </c>
      <c r="BJ12" s="126">
        <v>4321500</v>
      </c>
      <c r="BK12" s="127">
        <v>538</v>
      </c>
      <c r="BL12" s="146">
        <f t="shared" si="10"/>
        <v>5.7725321888412021E-2</v>
      </c>
      <c r="BM12" s="146">
        <f t="shared" si="21"/>
        <v>0.78068669527896994</v>
      </c>
    </row>
    <row r="13" spans="1:65" ht="30">
      <c r="A13" s="148" t="s">
        <v>2338</v>
      </c>
      <c r="B13" s="126">
        <v>4321500</v>
      </c>
      <c r="C13" s="127">
        <v>14583</v>
      </c>
      <c r="D13" s="146">
        <f t="shared" si="0"/>
        <v>2.032533356376981E-2</v>
      </c>
      <c r="E13" s="146">
        <f t="shared" si="11"/>
        <v>0.35132178084654742</v>
      </c>
      <c r="G13" s="86" t="s">
        <v>2337</v>
      </c>
      <c r="H13" s="126">
        <v>9602502</v>
      </c>
      <c r="I13" s="127">
        <v>141185</v>
      </c>
      <c r="J13" s="146">
        <f t="shared" si="1"/>
        <v>2.1585138184787495E-2</v>
      </c>
      <c r="K13" s="146">
        <f t="shared" si="12"/>
        <v>0.33401841322288273</v>
      </c>
      <c r="M13" s="86" t="s">
        <v>2335</v>
      </c>
      <c r="N13" s="126">
        <v>5611203</v>
      </c>
      <c r="O13" s="127">
        <v>2620</v>
      </c>
      <c r="P13" s="146">
        <f t="shared" si="2"/>
        <v>2.0408958130477117E-2</v>
      </c>
      <c r="Q13" s="146">
        <f t="shared" si="13"/>
        <v>0.33463680623174291</v>
      </c>
      <c r="S13" s="86" t="s">
        <v>2338</v>
      </c>
      <c r="T13" s="126">
        <v>4321500</v>
      </c>
      <c r="U13" s="127">
        <v>281</v>
      </c>
      <c r="V13" s="146">
        <f t="shared" si="3"/>
        <v>2.5042331343017556E-2</v>
      </c>
      <c r="W13" s="146">
        <f t="shared" si="14"/>
        <v>0.36761429462614731</v>
      </c>
      <c r="Y13" s="86" t="s">
        <v>2337</v>
      </c>
      <c r="Z13" s="126">
        <v>9602502</v>
      </c>
      <c r="AA13" s="127">
        <v>105</v>
      </c>
      <c r="AB13" s="146">
        <f t="shared" si="4"/>
        <v>2.2278803309993635E-2</v>
      </c>
      <c r="AC13" s="146">
        <f t="shared" si="15"/>
        <v>0.3959261616804583</v>
      </c>
      <c r="AE13" s="86" t="s">
        <v>2341</v>
      </c>
      <c r="AF13" s="126">
        <v>4772500</v>
      </c>
      <c r="AG13" s="127">
        <v>80</v>
      </c>
      <c r="AH13" s="146">
        <f t="shared" si="5"/>
        <v>2.5212732429877087E-2</v>
      </c>
      <c r="AI13" s="146">
        <f t="shared" si="16"/>
        <v>0.40844626536400885</v>
      </c>
      <c r="AK13" s="86" t="s">
        <v>2342</v>
      </c>
      <c r="AL13" s="126">
        <v>4723700</v>
      </c>
      <c r="AM13" s="127">
        <v>308</v>
      </c>
      <c r="AN13" s="146">
        <f t="shared" si="6"/>
        <v>2.2976501305483028E-2</v>
      </c>
      <c r="AO13" s="146">
        <f t="shared" si="17"/>
        <v>0.33629242819843341</v>
      </c>
      <c r="AQ13" s="86" t="s">
        <v>2340</v>
      </c>
      <c r="AR13" s="126">
        <v>4330404</v>
      </c>
      <c r="AS13" s="126">
        <v>235</v>
      </c>
      <c r="AT13" s="146">
        <f t="shared" si="7"/>
        <v>2.1823922734026745E-2</v>
      </c>
      <c r="AU13" s="146">
        <f t="shared" si="18"/>
        <v>0.36014115898959881</v>
      </c>
      <c r="AW13" s="86" t="s">
        <v>2344</v>
      </c>
      <c r="AX13" s="126">
        <v>7319002</v>
      </c>
      <c r="AY13" s="127">
        <v>144</v>
      </c>
      <c r="AZ13" s="146">
        <f t="shared" si="8"/>
        <v>2.8668126617559228E-2</v>
      </c>
      <c r="BA13" s="146">
        <f t="shared" si="19"/>
        <v>0.38025084610790361</v>
      </c>
      <c r="BC13" s="86" t="s">
        <v>2337</v>
      </c>
      <c r="BD13" s="126">
        <v>9602502</v>
      </c>
      <c r="BE13" s="126">
        <v>243</v>
      </c>
      <c r="BF13" s="146">
        <f t="shared" si="9"/>
        <v>2.6072961373390557E-2</v>
      </c>
      <c r="BG13" s="146">
        <f t="shared" si="20"/>
        <v>0.38776824034334756</v>
      </c>
      <c r="BI13" s="86" t="s">
        <v>2340</v>
      </c>
      <c r="BJ13" s="126">
        <v>4330404</v>
      </c>
      <c r="BK13" s="126">
        <v>499</v>
      </c>
      <c r="BL13" s="146">
        <f t="shared" si="10"/>
        <v>5.3540772532188842E-2</v>
      </c>
      <c r="BM13" s="146">
        <f t="shared" si="21"/>
        <v>0.83422746781115875</v>
      </c>
    </row>
    <row r="14" spans="1:65" ht="45">
      <c r="A14" s="148" t="s">
        <v>2336</v>
      </c>
      <c r="B14" s="126">
        <v>4712100</v>
      </c>
      <c r="C14" s="127">
        <v>13368</v>
      </c>
      <c r="D14" s="146">
        <f t="shared" si="0"/>
        <v>1.8631904209043051E-2</v>
      </c>
      <c r="E14" s="146">
        <f t="shared" si="11"/>
        <v>0.36995368505559045</v>
      </c>
      <c r="G14" s="86" t="s">
        <v>2338</v>
      </c>
      <c r="H14" s="126">
        <v>4321500</v>
      </c>
      <c r="I14" s="127">
        <v>135518</v>
      </c>
      <c r="J14" s="146">
        <f t="shared" si="1"/>
        <v>2.0718736101753246E-2</v>
      </c>
      <c r="K14" s="146">
        <f t="shared" si="12"/>
        <v>0.35473714932463596</v>
      </c>
      <c r="M14" s="86" t="s">
        <v>2347</v>
      </c>
      <c r="N14" s="126">
        <v>8230001</v>
      </c>
      <c r="O14" s="127">
        <v>2616</v>
      </c>
      <c r="P14" s="146">
        <f t="shared" si="2"/>
        <v>2.0377799415774098E-2</v>
      </c>
      <c r="Q14" s="146">
        <f t="shared" si="13"/>
        <v>0.35501460564751702</v>
      </c>
      <c r="S14" s="86" t="s">
        <v>2335</v>
      </c>
      <c r="T14" s="126">
        <v>5611203</v>
      </c>
      <c r="U14" s="126">
        <v>237</v>
      </c>
      <c r="V14" s="146">
        <f t="shared" si="3"/>
        <v>2.1121112200338649E-2</v>
      </c>
      <c r="W14" s="146">
        <f t="shared" si="14"/>
        <v>0.38873540682648594</v>
      </c>
      <c r="Y14" s="86" t="s">
        <v>2335</v>
      </c>
      <c r="Z14" s="126">
        <v>5611203</v>
      </c>
      <c r="AA14" s="126">
        <v>104</v>
      </c>
      <c r="AB14" s="146">
        <f t="shared" si="4"/>
        <v>2.2066624230850838E-2</v>
      </c>
      <c r="AC14" s="146">
        <f t="shared" si="15"/>
        <v>0.41799278591130912</v>
      </c>
      <c r="AE14" s="86" t="s">
        <v>2345</v>
      </c>
      <c r="AF14" s="126">
        <v>4930201</v>
      </c>
      <c r="AG14" s="127">
        <v>77</v>
      </c>
      <c r="AH14" s="146">
        <f t="shared" si="5"/>
        <v>2.4267254963756698E-2</v>
      </c>
      <c r="AI14" s="146">
        <f t="shared" si="16"/>
        <v>0.43271352032776556</v>
      </c>
      <c r="AK14" s="86" t="s">
        <v>2336</v>
      </c>
      <c r="AL14" s="126">
        <v>4712100</v>
      </c>
      <c r="AM14" s="127">
        <v>275</v>
      </c>
      <c r="AN14" s="146">
        <f t="shared" si="6"/>
        <v>2.0514733308466988E-2</v>
      </c>
      <c r="AO14" s="146">
        <f t="shared" si="17"/>
        <v>0.35680716150690039</v>
      </c>
      <c r="AQ14" s="86" t="s">
        <v>2349</v>
      </c>
      <c r="AR14" s="126">
        <v>1412602</v>
      </c>
      <c r="AS14" s="127">
        <v>224</v>
      </c>
      <c r="AT14" s="146">
        <f t="shared" si="7"/>
        <v>2.0802377414561663E-2</v>
      </c>
      <c r="AU14" s="146">
        <f t="shared" si="18"/>
        <v>0.38094353640416045</v>
      </c>
      <c r="AW14" s="86" t="s">
        <v>2336</v>
      </c>
      <c r="AX14" s="126">
        <v>4712100</v>
      </c>
      <c r="AY14" s="127">
        <v>123</v>
      </c>
      <c r="AZ14" s="146">
        <f t="shared" si="8"/>
        <v>2.4487358152498508E-2</v>
      </c>
      <c r="BA14" s="146">
        <f t="shared" si="19"/>
        <v>0.40473820426040213</v>
      </c>
      <c r="BC14" s="86" t="s">
        <v>2336</v>
      </c>
      <c r="BD14" s="126">
        <v>4712100</v>
      </c>
      <c r="BE14" s="127">
        <v>193</v>
      </c>
      <c r="BF14" s="146">
        <f t="shared" si="9"/>
        <v>2.070815450643777E-2</v>
      </c>
      <c r="BG14" s="146">
        <f t="shared" si="20"/>
        <v>0.40847639484978532</v>
      </c>
      <c r="BI14" s="86" t="s">
        <v>2334</v>
      </c>
      <c r="BJ14" s="126">
        <v>5611202</v>
      </c>
      <c r="BK14" s="127">
        <v>447</v>
      </c>
      <c r="BL14" s="146">
        <f t="shared" si="10"/>
        <v>4.7961373390557942E-2</v>
      </c>
      <c r="BM14" s="146">
        <f t="shared" si="21"/>
        <v>0.8821888412017167</v>
      </c>
    </row>
    <row r="15" spans="1:65" ht="30">
      <c r="A15" s="148" t="s">
        <v>2344</v>
      </c>
      <c r="B15" s="126">
        <v>7319002</v>
      </c>
      <c r="C15" s="127">
        <v>12594</v>
      </c>
      <c r="D15" s="146">
        <f t="shared" si="0"/>
        <v>1.7553126990476377E-2</v>
      </c>
      <c r="E15" s="146">
        <f t="shared" si="11"/>
        <v>0.38750681204606685</v>
      </c>
      <c r="G15" s="86" t="s">
        <v>2343</v>
      </c>
      <c r="H15" s="126">
        <v>5612100</v>
      </c>
      <c r="I15" s="127">
        <v>125807</v>
      </c>
      <c r="J15" s="146">
        <f t="shared" si="1"/>
        <v>1.9234065089163584E-2</v>
      </c>
      <c r="K15" s="146">
        <f t="shared" si="12"/>
        <v>0.37397121441379955</v>
      </c>
      <c r="M15" s="86" t="s">
        <v>2334</v>
      </c>
      <c r="N15" s="126">
        <v>5611202</v>
      </c>
      <c r="O15" s="127">
        <v>2484</v>
      </c>
      <c r="P15" s="146">
        <f t="shared" si="2"/>
        <v>1.9349561830574489E-2</v>
      </c>
      <c r="Q15" s="146">
        <f t="shared" si="13"/>
        <v>0.37436416747809154</v>
      </c>
      <c r="S15" s="86" t="s">
        <v>2334</v>
      </c>
      <c r="T15" s="126">
        <v>5611202</v>
      </c>
      <c r="U15" s="127">
        <v>227</v>
      </c>
      <c r="V15" s="146">
        <f t="shared" si="3"/>
        <v>2.0229926031547989E-2</v>
      </c>
      <c r="W15" s="146">
        <f t="shared" si="14"/>
        <v>0.40896533285803394</v>
      </c>
      <c r="Y15" s="86" t="s">
        <v>2369</v>
      </c>
      <c r="Z15" s="126">
        <v>4722901</v>
      </c>
      <c r="AA15" s="127">
        <v>85</v>
      </c>
      <c r="AB15" s="146">
        <f t="shared" si="4"/>
        <v>1.8035221727137705E-2</v>
      </c>
      <c r="AC15" s="146">
        <f t="shared" si="15"/>
        <v>0.43602800763844685</v>
      </c>
      <c r="AE15" s="86" t="s">
        <v>2338</v>
      </c>
      <c r="AF15" s="126">
        <v>4321500</v>
      </c>
      <c r="AG15" s="127">
        <v>74</v>
      </c>
      <c r="AH15" s="146">
        <f t="shared" si="5"/>
        <v>2.3321777497636306E-2</v>
      </c>
      <c r="AI15" s="146">
        <f t="shared" si="16"/>
        <v>0.45603529782540186</v>
      </c>
      <c r="AK15" s="86" t="s">
        <v>2341</v>
      </c>
      <c r="AL15" s="127">
        <v>4772500</v>
      </c>
      <c r="AM15" s="127">
        <v>273</v>
      </c>
      <c r="AN15" s="146">
        <f t="shared" si="6"/>
        <v>2.0365535248041775E-2</v>
      </c>
      <c r="AO15" s="146">
        <f t="shared" si="17"/>
        <v>0.37717269675494219</v>
      </c>
      <c r="AQ15" s="86" t="s">
        <v>2339</v>
      </c>
      <c r="AR15" s="126">
        <v>5620104</v>
      </c>
      <c r="AS15" s="127">
        <v>223</v>
      </c>
      <c r="AT15" s="146">
        <f t="shared" si="7"/>
        <v>2.0709509658246656E-2</v>
      </c>
      <c r="AU15" s="146">
        <f t="shared" si="18"/>
        <v>0.40165304606240709</v>
      </c>
      <c r="AW15" s="86" t="s">
        <v>2334</v>
      </c>
      <c r="AX15" s="126">
        <v>5611202</v>
      </c>
      <c r="AY15" s="127">
        <v>121</v>
      </c>
      <c r="AZ15" s="146">
        <f t="shared" si="8"/>
        <v>2.4089189727254628E-2</v>
      </c>
      <c r="BA15" s="146">
        <f t="shared" si="19"/>
        <v>0.42882739398765679</v>
      </c>
      <c r="BC15" s="86" t="s">
        <v>2339</v>
      </c>
      <c r="BD15" s="126">
        <v>5620104</v>
      </c>
      <c r="BE15" s="126">
        <v>166</v>
      </c>
      <c r="BF15" s="146">
        <f t="shared" si="9"/>
        <v>1.7811158798283263E-2</v>
      </c>
      <c r="BG15" s="146">
        <f t="shared" si="20"/>
        <v>0.42628755364806858</v>
      </c>
      <c r="BI15" s="86" t="s">
        <v>2344</v>
      </c>
      <c r="BJ15" s="126">
        <v>7319002</v>
      </c>
      <c r="BK15" s="126">
        <v>420</v>
      </c>
      <c r="BL15" s="146">
        <f t="shared" si="10"/>
        <v>4.5064377682403435E-2</v>
      </c>
      <c r="BM15" s="146">
        <f t="shared" si="21"/>
        <v>0.92725321888412016</v>
      </c>
    </row>
    <row r="16" spans="1:65" ht="30">
      <c r="A16" s="148" t="s">
        <v>2340</v>
      </c>
      <c r="B16" s="126">
        <v>4330404</v>
      </c>
      <c r="C16" s="127">
        <v>12418</v>
      </c>
      <c r="D16" s="146">
        <f t="shared" si="0"/>
        <v>1.7307823643618839E-2</v>
      </c>
      <c r="E16" s="146">
        <f t="shared" si="11"/>
        <v>0.40481463568968568</v>
      </c>
      <c r="G16" s="86" t="s">
        <v>2341</v>
      </c>
      <c r="H16" s="126">
        <v>4772500</v>
      </c>
      <c r="I16" s="127">
        <v>123604</v>
      </c>
      <c r="J16" s="146">
        <f t="shared" si="1"/>
        <v>1.8897258350338023E-2</v>
      </c>
      <c r="K16" s="146">
        <f t="shared" si="12"/>
        <v>0.39286847276413756</v>
      </c>
      <c r="L16" s="3"/>
      <c r="M16" s="86" t="s">
        <v>2345</v>
      </c>
      <c r="N16" s="126">
        <v>4930201</v>
      </c>
      <c r="O16" s="127">
        <v>2323</v>
      </c>
      <c r="P16" s="146">
        <f t="shared" si="2"/>
        <v>1.8095423563777996E-2</v>
      </c>
      <c r="Q16" s="146">
        <f t="shared" si="13"/>
        <v>0.39245959104186956</v>
      </c>
      <c r="S16" s="86" t="s">
        <v>2341</v>
      </c>
      <c r="T16" s="126">
        <v>4772500</v>
      </c>
      <c r="U16" s="126">
        <v>219</v>
      </c>
      <c r="V16" s="146">
        <f t="shared" si="3"/>
        <v>1.9516977096515464E-2</v>
      </c>
      <c r="W16" s="146">
        <f t="shared" si="14"/>
        <v>0.42848230995454939</v>
      </c>
      <c r="Y16" s="86" t="s">
        <v>2364</v>
      </c>
      <c r="Z16" s="126">
        <v>3211601</v>
      </c>
      <c r="AA16" s="126">
        <v>85</v>
      </c>
      <c r="AB16" s="146">
        <f t="shared" si="4"/>
        <v>1.8035221727137705E-2</v>
      </c>
      <c r="AC16" s="146">
        <f t="shared" si="15"/>
        <v>0.45406322936558458</v>
      </c>
      <c r="AE16" s="86" t="s">
        <v>2339</v>
      </c>
      <c r="AF16" s="126">
        <v>5620104</v>
      </c>
      <c r="AG16" s="127">
        <v>64</v>
      </c>
      <c r="AH16" s="146">
        <f t="shared" si="5"/>
        <v>2.0170185943901669E-2</v>
      </c>
      <c r="AI16" s="146">
        <f t="shared" si="16"/>
        <v>0.47620548376930355</v>
      </c>
      <c r="AK16" s="86" t="s">
        <v>2354</v>
      </c>
      <c r="AL16" s="126">
        <v>4755502</v>
      </c>
      <c r="AM16" s="127">
        <v>235</v>
      </c>
      <c r="AN16" s="146">
        <f t="shared" si="6"/>
        <v>1.7530772099962701E-2</v>
      </c>
      <c r="AO16" s="146">
        <f t="shared" si="17"/>
        <v>0.39470346885490487</v>
      </c>
      <c r="AQ16" s="86" t="s">
        <v>2344</v>
      </c>
      <c r="AR16" s="126">
        <v>7319002</v>
      </c>
      <c r="AS16" s="127">
        <v>176</v>
      </c>
      <c r="AT16" s="146">
        <f t="shared" si="7"/>
        <v>1.6344725111441308E-2</v>
      </c>
      <c r="AU16" s="146">
        <f t="shared" si="18"/>
        <v>0.4179977711738484</v>
      </c>
      <c r="AW16" s="86" t="s">
        <v>2339</v>
      </c>
      <c r="AX16" s="126">
        <v>5620104</v>
      </c>
      <c r="AY16" s="127">
        <v>104</v>
      </c>
      <c r="AZ16" s="146">
        <f t="shared" si="8"/>
        <v>2.0704758112681663E-2</v>
      </c>
      <c r="BA16" s="146">
        <f t="shared" si="19"/>
        <v>0.44953215210033848</v>
      </c>
      <c r="BC16" s="86" t="s">
        <v>2340</v>
      </c>
      <c r="BD16" s="126">
        <v>4330404</v>
      </c>
      <c r="BE16" s="126">
        <v>156</v>
      </c>
      <c r="BF16" s="146">
        <f t="shared" si="9"/>
        <v>1.6738197424892704E-2</v>
      </c>
      <c r="BG16" s="146">
        <f t="shared" si="20"/>
        <v>0.44302575107296127</v>
      </c>
      <c r="BI16" s="86" t="s">
        <v>2362</v>
      </c>
      <c r="BJ16" s="126">
        <v>5320202</v>
      </c>
      <c r="BK16" s="126">
        <v>351</v>
      </c>
      <c r="BL16" s="146">
        <f t="shared" si="10"/>
        <v>3.7660944206008587E-2</v>
      </c>
      <c r="BM16" s="146">
        <f t="shared" si="21"/>
        <v>0.96491416309012878</v>
      </c>
    </row>
    <row r="17" spans="1:65" ht="30">
      <c r="A17" s="148" t="s">
        <v>2342</v>
      </c>
      <c r="B17" s="126">
        <v>4723700</v>
      </c>
      <c r="C17" s="127">
        <v>12034</v>
      </c>
      <c r="D17" s="146">
        <f t="shared" si="0"/>
        <v>1.6772616341384206E-2</v>
      </c>
      <c r="E17" s="146">
        <f t="shared" si="11"/>
        <v>0.42158725203106989</v>
      </c>
      <c r="G17" s="86" t="s">
        <v>2342</v>
      </c>
      <c r="H17" s="126">
        <v>4723700</v>
      </c>
      <c r="I17" s="127">
        <v>119875</v>
      </c>
      <c r="J17" s="146">
        <f t="shared" si="1"/>
        <v>1.8327148350755398E-2</v>
      </c>
      <c r="K17" s="146">
        <f t="shared" si="12"/>
        <v>0.41119562111489294</v>
      </c>
      <c r="M17" s="86" t="s">
        <v>2341</v>
      </c>
      <c r="N17" s="126">
        <v>4772500</v>
      </c>
      <c r="O17" s="127">
        <v>2176</v>
      </c>
      <c r="P17" s="146">
        <f t="shared" si="2"/>
        <v>1.6950340798442064E-2</v>
      </c>
      <c r="Q17" s="146">
        <f t="shared" si="13"/>
        <v>0.4094099318403116</v>
      </c>
      <c r="S17" s="86" t="s">
        <v>2340</v>
      </c>
      <c r="T17" s="126">
        <v>4330404</v>
      </c>
      <c r="U17" s="127">
        <v>197</v>
      </c>
      <c r="V17" s="146">
        <f t="shared" si="3"/>
        <v>1.755636752517601E-2</v>
      </c>
      <c r="W17" s="146">
        <f t="shared" si="14"/>
        <v>0.44603867747972542</v>
      </c>
      <c r="Y17" s="86" t="s">
        <v>2338</v>
      </c>
      <c r="Z17" s="126">
        <v>4321500</v>
      </c>
      <c r="AA17" s="126">
        <v>83</v>
      </c>
      <c r="AB17" s="146">
        <f t="shared" si="4"/>
        <v>1.7610863568852112E-2</v>
      </c>
      <c r="AC17" s="146">
        <f t="shared" si="15"/>
        <v>0.47167409293443668</v>
      </c>
      <c r="AE17" s="86" t="s">
        <v>2344</v>
      </c>
      <c r="AF17" s="126">
        <v>7319002</v>
      </c>
      <c r="AG17" s="127">
        <v>63</v>
      </c>
      <c r="AH17" s="146">
        <f t="shared" si="5"/>
        <v>1.9855026788528206E-2</v>
      </c>
      <c r="AI17" s="146">
        <f t="shared" si="16"/>
        <v>0.49606051055783174</v>
      </c>
      <c r="AK17" s="86" t="s">
        <v>2340</v>
      </c>
      <c r="AL17" s="126">
        <v>4330404</v>
      </c>
      <c r="AM17" s="127">
        <v>234</v>
      </c>
      <c r="AN17" s="146">
        <f t="shared" si="6"/>
        <v>1.7456173069750093E-2</v>
      </c>
      <c r="AO17" s="146">
        <f t="shared" si="17"/>
        <v>0.41215964192465498</v>
      </c>
      <c r="AQ17" s="86" t="s">
        <v>2343</v>
      </c>
      <c r="AR17" s="126">
        <v>5612100</v>
      </c>
      <c r="AS17" s="127">
        <v>165</v>
      </c>
      <c r="AT17" s="146">
        <f t="shared" si="7"/>
        <v>1.5323179791976225E-2</v>
      </c>
      <c r="AU17" s="146">
        <f t="shared" si="18"/>
        <v>0.43332095096582463</v>
      </c>
      <c r="AW17" s="86" t="s">
        <v>2362</v>
      </c>
      <c r="AX17" s="126">
        <v>5320202</v>
      </c>
      <c r="AY17" s="126">
        <v>95</v>
      </c>
      <c r="AZ17" s="146">
        <f t="shared" si="8"/>
        <v>1.8913000199084214E-2</v>
      </c>
      <c r="BA17" s="146">
        <f t="shared" si="19"/>
        <v>0.46844515229942268</v>
      </c>
      <c r="BC17" s="86" t="s">
        <v>2341</v>
      </c>
      <c r="BD17" s="126">
        <v>4772500</v>
      </c>
      <c r="BE17" s="126">
        <v>145</v>
      </c>
      <c r="BF17" s="146">
        <f t="shared" si="9"/>
        <v>1.5557939914163091E-2</v>
      </c>
      <c r="BG17" s="146">
        <f t="shared" si="20"/>
        <v>0.45858369098712437</v>
      </c>
      <c r="BI17" s="86" t="s">
        <v>2346</v>
      </c>
      <c r="BJ17" s="126">
        <v>4520001</v>
      </c>
      <c r="BK17" s="126">
        <v>325</v>
      </c>
      <c r="BL17" s="146">
        <f t="shared" si="10"/>
        <v>3.487124463519313E-2</v>
      </c>
      <c r="BM17" s="146">
        <f t="shared" si="21"/>
        <v>0.99978540772532187</v>
      </c>
    </row>
    <row r="18" spans="1:65" ht="30">
      <c r="A18" s="148" t="s">
        <v>2341</v>
      </c>
      <c r="B18" s="126">
        <v>4772500</v>
      </c>
      <c r="C18" s="127">
        <v>11797</v>
      </c>
      <c r="D18" s="146">
        <f t="shared" si="0"/>
        <v>1.6442293084536271E-2</v>
      </c>
      <c r="E18" s="146">
        <f t="shared" si="11"/>
        <v>0.43802954511560616</v>
      </c>
      <c r="G18" s="86" t="s">
        <v>2344</v>
      </c>
      <c r="H18" s="126">
        <v>7319002</v>
      </c>
      <c r="I18" s="127">
        <v>119081</v>
      </c>
      <c r="J18" s="146">
        <f t="shared" si="1"/>
        <v>1.8205757270125578E-2</v>
      </c>
      <c r="K18" s="146">
        <f t="shared" si="12"/>
        <v>0.42940137838501852</v>
      </c>
      <c r="M18" s="86" t="s">
        <v>2348</v>
      </c>
      <c r="N18" s="126">
        <v>9511800</v>
      </c>
      <c r="O18" s="127">
        <v>2074</v>
      </c>
      <c r="P18" s="146">
        <f t="shared" si="2"/>
        <v>1.6155793573515091E-2</v>
      </c>
      <c r="Q18" s="146">
        <f t="shared" si="13"/>
        <v>0.4255657254138267</v>
      </c>
      <c r="S18" s="86" t="s">
        <v>2349</v>
      </c>
      <c r="T18" s="126">
        <v>1412602</v>
      </c>
      <c r="U18" s="127">
        <v>196</v>
      </c>
      <c r="V18" s="146">
        <f t="shared" si="3"/>
        <v>1.7467248908296942E-2</v>
      </c>
      <c r="W18" s="146">
        <f t="shared" si="14"/>
        <v>0.46350592638802235</v>
      </c>
      <c r="Y18" s="86" t="s">
        <v>2340</v>
      </c>
      <c r="Z18" s="126">
        <v>4330404</v>
      </c>
      <c r="AA18" s="127">
        <v>82</v>
      </c>
      <c r="AB18" s="146">
        <f t="shared" si="4"/>
        <v>1.7398684489709316E-2</v>
      </c>
      <c r="AC18" s="146">
        <f t="shared" si="15"/>
        <v>0.48907277742414601</v>
      </c>
      <c r="AE18" s="86" t="s">
        <v>2335</v>
      </c>
      <c r="AF18" s="126">
        <v>5611203</v>
      </c>
      <c r="AG18" s="127">
        <v>56</v>
      </c>
      <c r="AH18" s="146">
        <f t="shared" si="5"/>
        <v>1.7648912700913962E-2</v>
      </c>
      <c r="AI18" s="146">
        <f t="shared" si="16"/>
        <v>0.51370942325874569</v>
      </c>
      <c r="AK18" s="86" t="s">
        <v>2337</v>
      </c>
      <c r="AL18" s="126">
        <v>9602502</v>
      </c>
      <c r="AM18" s="127">
        <v>220</v>
      </c>
      <c r="AN18" s="146">
        <f t="shared" si="6"/>
        <v>1.6411786646773591E-2</v>
      </c>
      <c r="AO18" s="146">
        <f t="shared" si="17"/>
        <v>0.4285714285714286</v>
      </c>
      <c r="AQ18" s="86" t="s">
        <v>2334</v>
      </c>
      <c r="AR18" s="126">
        <v>5611202</v>
      </c>
      <c r="AS18" s="127">
        <v>150</v>
      </c>
      <c r="AT18" s="146">
        <f t="shared" si="7"/>
        <v>1.3930163447251115E-2</v>
      </c>
      <c r="AU18" s="146">
        <f t="shared" si="18"/>
        <v>0.44725111441307575</v>
      </c>
      <c r="AW18" s="86" t="s">
        <v>2340</v>
      </c>
      <c r="AX18" s="126">
        <v>4330404</v>
      </c>
      <c r="AY18" s="127">
        <v>92</v>
      </c>
      <c r="AZ18" s="146">
        <f t="shared" si="8"/>
        <v>1.8315747561218395E-2</v>
      </c>
      <c r="BA18" s="146">
        <f t="shared" si="19"/>
        <v>0.48676089986064108</v>
      </c>
      <c r="BC18" s="86" t="s">
        <v>2347</v>
      </c>
      <c r="BD18" s="126">
        <v>8230001</v>
      </c>
      <c r="BE18" s="127">
        <v>125</v>
      </c>
      <c r="BF18" s="146">
        <f t="shared" si="9"/>
        <v>1.3412017167381975E-2</v>
      </c>
      <c r="BG18" s="146">
        <f t="shared" si="20"/>
        <v>0.47199570815450637</v>
      </c>
      <c r="BI18" s="86" t="s">
        <v>2348</v>
      </c>
      <c r="BJ18" s="126">
        <v>9511800</v>
      </c>
      <c r="BK18" s="127">
        <v>310</v>
      </c>
      <c r="BL18" s="146">
        <f t="shared" si="10"/>
        <v>3.3261802575107295E-2</v>
      </c>
      <c r="BM18" s="146">
        <f t="shared" si="21"/>
        <v>1.0330472103004291</v>
      </c>
    </row>
    <row r="19" spans="1:65" ht="45">
      <c r="A19" s="148" t="s">
        <v>2343</v>
      </c>
      <c r="B19" s="126">
        <v>5612100</v>
      </c>
      <c r="C19" s="127">
        <v>9929</v>
      </c>
      <c r="D19" s="146">
        <f t="shared" si="0"/>
        <v>1.3838732562207396E-2</v>
      </c>
      <c r="E19" s="146">
        <f t="shared" si="11"/>
        <v>0.45186827767781357</v>
      </c>
      <c r="G19" s="86" t="s">
        <v>2340</v>
      </c>
      <c r="H19" s="126">
        <v>4330404</v>
      </c>
      <c r="I19" s="127">
        <v>102763</v>
      </c>
      <c r="J19" s="146">
        <f t="shared" si="1"/>
        <v>1.5710971812043187E-2</v>
      </c>
      <c r="K19" s="146">
        <f t="shared" si="12"/>
        <v>0.44511235019706169</v>
      </c>
      <c r="M19" s="86" t="s">
        <v>2356</v>
      </c>
      <c r="N19" s="126">
        <v>8599699</v>
      </c>
      <c r="O19" s="127">
        <v>2045</v>
      </c>
      <c r="P19" s="146">
        <f t="shared" si="2"/>
        <v>1.5929892891918207E-2</v>
      </c>
      <c r="Q19" s="146">
        <f t="shared" si="13"/>
        <v>0.44149561830574491</v>
      </c>
      <c r="S19" s="86" t="s">
        <v>2339</v>
      </c>
      <c r="T19" s="126">
        <v>5620104</v>
      </c>
      <c r="U19" s="126">
        <v>176</v>
      </c>
      <c r="V19" s="146">
        <f t="shared" si="3"/>
        <v>1.5684876570715621E-2</v>
      </c>
      <c r="W19" s="146">
        <f t="shared" si="14"/>
        <v>0.47919080295873795</v>
      </c>
      <c r="Y19" s="86" t="s">
        <v>2341</v>
      </c>
      <c r="Z19" s="126">
        <v>4772500</v>
      </c>
      <c r="AA19" s="126">
        <v>80</v>
      </c>
      <c r="AB19" s="146">
        <f t="shared" si="4"/>
        <v>1.6974326331423723E-2</v>
      </c>
      <c r="AC19" s="146">
        <f t="shared" si="15"/>
        <v>0.50604710375556972</v>
      </c>
      <c r="AE19" s="86" t="s">
        <v>2380</v>
      </c>
      <c r="AF19" s="126">
        <v>8599604</v>
      </c>
      <c r="AG19" s="127">
        <v>55</v>
      </c>
      <c r="AH19" s="146">
        <f t="shared" si="5"/>
        <v>1.7333753545540499E-2</v>
      </c>
      <c r="AI19" s="146">
        <f t="shared" si="16"/>
        <v>0.53104317680428614</v>
      </c>
      <c r="AK19" s="86" t="s">
        <v>2339</v>
      </c>
      <c r="AL19" s="126">
        <v>5620104</v>
      </c>
      <c r="AM19" s="126">
        <v>215</v>
      </c>
      <c r="AN19" s="146">
        <f t="shared" si="6"/>
        <v>1.6038791495710556E-2</v>
      </c>
      <c r="AO19" s="146">
        <f t="shared" si="17"/>
        <v>0.44461022006713918</v>
      </c>
      <c r="AQ19" s="86" t="s">
        <v>2351</v>
      </c>
      <c r="AR19" s="126">
        <v>1412601</v>
      </c>
      <c r="AS19" s="127">
        <v>143</v>
      </c>
      <c r="AT19" s="146">
        <f t="shared" si="7"/>
        <v>1.3280089153046062E-2</v>
      </c>
      <c r="AU19" s="146">
        <f t="shared" si="18"/>
        <v>0.46053120356612182</v>
      </c>
      <c r="AW19" s="86" t="s">
        <v>2342</v>
      </c>
      <c r="AX19" s="126">
        <v>4723700</v>
      </c>
      <c r="AY19" s="126">
        <v>90</v>
      </c>
      <c r="AZ19" s="146">
        <f t="shared" si="8"/>
        <v>1.7917579135974516E-2</v>
      </c>
      <c r="BA19" s="146">
        <f t="shared" si="19"/>
        <v>0.50467847899661555</v>
      </c>
      <c r="BC19" s="86" t="s">
        <v>2342</v>
      </c>
      <c r="BD19" s="126">
        <v>4723700</v>
      </c>
      <c r="BE19" s="127">
        <v>118</v>
      </c>
      <c r="BF19" s="146">
        <f t="shared" si="9"/>
        <v>1.2660944206008584E-2</v>
      </c>
      <c r="BG19" s="146">
        <f t="shared" si="20"/>
        <v>0.48465665236051497</v>
      </c>
      <c r="BI19" s="86" t="s">
        <v>2351</v>
      </c>
      <c r="BJ19" s="126">
        <v>1412601</v>
      </c>
      <c r="BK19" s="127">
        <v>285</v>
      </c>
      <c r="BL19" s="146">
        <f t="shared" si="10"/>
        <v>3.0579399141630902E-2</v>
      </c>
      <c r="BM19" s="146">
        <f t="shared" si="21"/>
        <v>1.0636266094420601</v>
      </c>
    </row>
    <row r="20" spans="1:65" ht="60">
      <c r="A20" s="148" t="s">
        <v>2346</v>
      </c>
      <c r="B20" s="126">
        <v>4520001</v>
      </c>
      <c r="C20" s="127">
        <v>9807</v>
      </c>
      <c r="D20" s="146">
        <f t="shared" si="0"/>
        <v>1.3668692742226601E-2</v>
      </c>
      <c r="E20" s="146">
        <f t="shared" si="11"/>
        <v>0.46553697042004016</v>
      </c>
      <c r="G20" s="86" t="s">
        <v>2347</v>
      </c>
      <c r="H20" s="126">
        <v>8230001</v>
      </c>
      <c r="I20" s="127">
        <v>96895</v>
      </c>
      <c r="J20" s="146">
        <f t="shared" si="1"/>
        <v>1.4813839745121538E-2</v>
      </c>
      <c r="K20" s="146">
        <f t="shared" si="12"/>
        <v>0.45992618994218321</v>
      </c>
      <c r="M20" s="86" t="s">
        <v>2343</v>
      </c>
      <c r="N20" s="126">
        <v>5612100</v>
      </c>
      <c r="O20" s="127">
        <v>2016</v>
      </c>
      <c r="P20" s="146">
        <f t="shared" si="2"/>
        <v>1.5703992210321323E-2</v>
      </c>
      <c r="Q20" s="146">
        <f t="shared" si="13"/>
        <v>0.45719961051606622</v>
      </c>
      <c r="S20" s="86" t="s">
        <v>2345</v>
      </c>
      <c r="T20" s="126">
        <v>4930201</v>
      </c>
      <c r="U20" s="127">
        <v>153</v>
      </c>
      <c r="V20" s="146">
        <f t="shared" si="3"/>
        <v>1.3635148382497103E-2</v>
      </c>
      <c r="W20" s="146">
        <f t="shared" si="14"/>
        <v>0.49282595134123508</v>
      </c>
      <c r="Y20" s="86" t="s">
        <v>2342</v>
      </c>
      <c r="Z20" s="126">
        <v>4723700</v>
      </c>
      <c r="AA20" s="127">
        <v>74</v>
      </c>
      <c r="AB20" s="146">
        <f t="shared" si="4"/>
        <v>1.5701251856566942E-2</v>
      </c>
      <c r="AC20" s="146">
        <f t="shared" si="15"/>
        <v>0.52174835561213662</v>
      </c>
      <c r="AE20" s="86" t="s">
        <v>2349</v>
      </c>
      <c r="AF20" s="126">
        <v>1412602</v>
      </c>
      <c r="AG20" s="126">
        <v>55</v>
      </c>
      <c r="AH20" s="146">
        <f t="shared" si="5"/>
        <v>1.7333753545540499E-2</v>
      </c>
      <c r="AI20" s="146">
        <f t="shared" si="16"/>
        <v>0.5483769303498266</v>
      </c>
      <c r="AK20" s="86" t="s">
        <v>2349</v>
      </c>
      <c r="AL20" s="126">
        <v>1412602</v>
      </c>
      <c r="AM20" s="127">
        <v>208</v>
      </c>
      <c r="AN20" s="146">
        <f t="shared" si="6"/>
        <v>1.5516598284222305E-2</v>
      </c>
      <c r="AO20" s="146">
        <f t="shared" si="17"/>
        <v>0.46012681835136149</v>
      </c>
      <c r="AQ20" s="86" t="s">
        <v>2346</v>
      </c>
      <c r="AR20" s="126">
        <v>4520001</v>
      </c>
      <c r="AS20" s="127">
        <v>141</v>
      </c>
      <c r="AT20" s="146">
        <f t="shared" si="7"/>
        <v>1.3094353640416048E-2</v>
      </c>
      <c r="AU20" s="146">
        <f t="shared" si="18"/>
        <v>0.47362555720653787</v>
      </c>
      <c r="AW20" s="86" t="s">
        <v>2341</v>
      </c>
      <c r="AX20" s="126">
        <v>4772500</v>
      </c>
      <c r="AY20" s="127">
        <v>79</v>
      </c>
      <c r="AZ20" s="146">
        <f t="shared" si="8"/>
        <v>1.5727652797133188E-2</v>
      </c>
      <c r="BA20" s="146">
        <f t="shared" si="19"/>
        <v>0.52040613179374873</v>
      </c>
      <c r="BC20" s="86" t="s">
        <v>2348</v>
      </c>
      <c r="BD20" s="126">
        <v>9511800</v>
      </c>
      <c r="BE20" s="127">
        <v>116</v>
      </c>
      <c r="BF20" s="146">
        <f t="shared" si="9"/>
        <v>1.2446351931330472E-2</v>
      </c>
      <c r="BG20" s="146">
        <f t="shared" si="20"/>
        <v>0.49710300429184545</v>
      </c>
      <c r="BI20" s="86" t="s">
        <v>2336</v>
      </c>
      <c r="BJ20" s="126">
        <v>4712100</v>
      </c>
      <c r="BK20" s="127">
        <v>283</v>
      </c>
      <c r="BL20" s="146">
        <f t="shared" si="10"/>
        <v>3.0364806866952788E-2</v>
      </c>
      <c r="BM20" s="146">
        <f t="shared" si="21"/>
        <v>1.093991416309013</v>
      </c>
    </row>
    <row r="21" spans="1:65" ht="45">
      <c r="A21" s="148" t="s">
        <v>2345</v>
      </c>
      <c r="B21" s="126">
        <v>4930201</v>
      </c>
      <c r="C21" s="127">
        <v>9741</v>
      </c>
      <c r="D21" s="146">
        <f t="shared" si="0"/>
        <v>1.3576703987155025E-2</v>
      </c>
      <c r="E21" s="146">
        <f t="shared" si="11"/>
        <v>0.47911367440719521</v>
      </c>
      <c r="G21" s="86" t="s">
        <v>2348</v>
      </c>
      <c r="H21" s="126">
        <v>9511800</v>
      </c>
      <c r="I21" s="127">
        <v>82640</v>
      </c>
      <c r="J21" s="146">
        <f t="shared" si="1"/>
        <v>1.2634457056987914E-2</v>
      </c>
      <c r="K21" s="146">
        <f t="shared" si="12"/>
        <v>0.47256064699917111</v>
      </c>
      <c r="M21" s="86" t="s">
        <v>2340</v>
      </c>
      <c r="N21" s="126">
        <v>4330404</v>
      </c>
      <c r="O21" s="127">
        <v>1952</v>
      </c>
      <c r="P21" s="146">
        <f t="shared" si="2"/>
        <v>1.5205452775073028E-2</v>
      </c>
      <c r="Q21" s="146">
        <f t="shared" si="13"/>
        <v>0.47240506329113924</v>
      </c>
      <c r="S21" s="86" t="s">
        <v>2354</v>
      </c>
      <c r="T21" s="126">
        <v>4755502</v>
      </c>
      <c r="U21" s="127">
        <v>152</v>
      </c>
      <c r="V21" s="146">
        <f t="shared" si="3"/>
        <v>1.3546029765618037E-2</v>
      </c>
      <c r="W21" s="146">
        <f t="shared" si="14"/>
        <v>0.50637198110685311</v>
      </c>
      <c r="Y21" s="86" t="s">
        <v>2350</v>
      </c>
      <c r="Z21" s="126">
        <v>4729699</v>
      </c>
      <c r="AA21" s="127">
        <v>73</v>
      </c>
      <c r="AB21" s="146">
        <f t="shared" si="4"/>
        <v>1.5489072777424145E-2</v>
      </c>
      <c r="AC21" s="146">
        <f t="shared" si="15"/>
        <v>0.53723742838956079</v>
      </c>
      <c r="AE21" s="86" t="s">
        <v>2343</v>
      </c>
      <c r="AF21" s="126">
        <v>5612100</v>
      </c>
      <c r="AG21" s="127">
        <v>51</v>
      </c>
      <c r="AH21" s="146">
        <f t="shared" si="5"/>
        <v>1.6073116924046643E-2</v>
      </c>
      <c r="AI21" s="146">
        <f t="shared" si="16"/>
        <v>0.56445004727387327</v>
      </c>
      <c r="AK21" s="86" t="s">
        <v>2350</v>
      </c>
      <c r="AL21" s="126">
        <v>4729699</v>
      </c>
      <c r="AM21" s="127">
        <v>194</v>
      </c>
      <c r="AN21" s="146">
        <f t="shared" si="6"/>
        <v>1.4472211861245804E-2</v>
      </c>
      <c r="AO21" s="146">
        <f t="shared" si="17"/>
        <v>0.4745990302126073</v>
      </c>
      <c r="AQ21" s="86" t="s">
        <v>2376</v>
      </c>
      <c r="AR21" s="126">
        <v>4923001</v>
      </c>
      <c r="AS21" s="127">
        <v>136</v>
      </c>
      <c r="AT21" s="146">
        <f t="shared" si="7"/>
        <v>1.2630014858841011E-2</v>
      </c>
      <c r="AU21" s="146">
        <f t="shared" si="18"/>
        <v>0.48625557206537889</v>
      </c>
      <c r="AW21" s="86" t="s">
        <v>2346</v>
      </c>
      <c r="AX21" s="126">
        <v>4520001</v>
      </c>
      <c r="AY21" s="127">
        <v>64</v>
      </c>
      <c r="AZ21" s="146">
        <f t="shared" si="8"/>
        <v>1.2741389607804101E-2</v>
      </c>
      <c r="BA21" s="146">
        <f t="shared" si="19"/>
        <v>0.53314752140155286</v>
      </c>
      <c r="BC21" s="86" t="s">
        <v>2350</v>
      </c>
      <c r="BD21" s="126">
        <v>4729699</v>
      </c>
      <c r="BE21" s="127">
        <v>111</v>
      </c>
      <c r="BF21" s="146">
        <f t="shared" si="9"/>
        <v>1.1909871244635193E-2</v>
      </c>
      <c r="BG21" s="146">
        <f t="shared" si="20"/>
        <v>0.50901287553648067</v>
      </c>
      <c r="BI21" s="86" t="s">
        <v>2349</v>
      </c>
      <c r="BJ21" s="126">
        <v>1412602</v>
      </c>
      <c r="BK21" s="127">
        <v>280</v>
      </c>
      <c r="BL21" s="146">
        <f t="shared" si="10"/>
        <v>3.0042918454935622E-2</v>
      </c>
      <c r="BM21" s="146">
        <f t="shared" si="21"/>
        <v>1.1240343347639485</v>
      </c>
    </row>
    <row r="22" spans="1:65" ht="45">
      <c r="A22" s="148" t="s">
        <v>2349</v>
      </c>
      <c r="B22" s="126">
        <v>1412602</v>
      </c>
      <c r="C22" s="127">
        <v>8905</v>
      </c>
      <c r="D22" s="146">
        <f t="shared" si="0"/>
        <v>1.2411513089581716E-2</v>
      </c>
      <c r="E22" s="146">
        <f t="shared" si="11"/>
        <v>0.49152518749677693</v>
      </c>
      <c r="G22" s="86" t="s">
        <v>2350</v>
      </c>
      <c r="H22" s="126">
        <v>4729699</v>
      </c>
      <c r="I22" s="127">
        <v>80950</v>
      </c>
      <c r="J22" s="146">
        <f t="shared" si="1"/>
        <v>1.2376080575546608E-2</v>
      </c>
      <c r="K22" s="146">
        <f t="shared" si="12"/>
        <v>0.48493672757471773</v>
      </c>
      <c r="M22" s="86" t="s">
        <v>2362</v>
      </c>
      <c r="N22" s="126">
        <v>5320202</v>
      </c>
      <c r="O22" s="127">
        <v>1946</v>
      </c>
      <c r="P22" s="146">
        <f t="shared" si="2"/>
        <v>1.5158714703018501E-2</v>
      </c>
      <c r="Q22" s="146">
        <f t="shared" si="13"/>
        <v>0.48756377799415773</v>
      </c>
      <c r="S22" s="86" t="s">
        <v>2382</v>
      </c>
      <c r="T22" s="126">
        <v>9700500</v>
      </c>
      <c r="U22" s="127">
        <v>148</v>
      </c>
      <c r="V22" s="146">
        <f t="shared" si="3"/>
        <v>1.3189555298101773E-2</v>
      </c>
      <c r="W22" s="146">
        <f t="shared" si="14"/>
        <v>0.51956153640495484</v>
      </c>
      <c r="Y22" s="86" t="s">
        <v>2343</v>
      </c>
      <c r="Z22" s="126">
        <v>5612100</v>
      </c>
      <c r="AA22" s="127">
        <v>67</v>
      </c>
      <c r="AB22" s="146">
        <f t="shared" si="4"/>
        <v>1.4215998302567368E-2</v>
      </c>
      <c r="AC22" s="146">
        <f t="shared" si="15"/>
        <v>0.55145342669212816</v>
      </c>
      <c r="AE22" s="86" t="s">
        <v>2356</v>
      </c>
      <c r="AF22" s="126">
        <v>8599699</v>
      </c>
      <c r="AG22" s="127">
        <v>45</v>
      </c>
      <c r="AH22" s="146">
        <f t="shared" si="5"/>
        <v>1.4182161991805862E-2</v>
      </c>
      <c r="AI22" s="146">
        <f t="shared" si="16"/>
        <v>0.57863220926567915</v>
      </c>
      <c r="AK22" s="86" t="s">
        <v>2376</v>
      </c>
      <c r="AL22" s="126">
        <v>4923001</v>
      </c>
      <c r="AM22" s="127">
        <v>183</v>
      </c>
      <c r="AN22" s="146">
        <f t="shared" si="6"/>
        <v>1.3651622528907123E-2</v>
      </c>
      <c r="AO22" s="146">
        <f t="shared" si="17"/>
        <v>0.48825065274151441</v>
      </c>
      <c r="AQ22" s="86" t="s">
        <v>2356</v>
      </c>
      <c r="AR22" s="126">
        <v>8599699</v>
      </c>
      <c r="AS22" s="127">
        <v>133</v>
      </c>
      <c r="AT22" s="146">
        <f t="shared" si="7"/>
        <v>1.2351411589895988E-2</v>
      </c>
      <c r="AU22" s="146">
        <f t="shared" si="18"/>
        <v>0.49860698365527489</v>
      </c>
      <c r="AW22" s="86" t="s">
        <v>2347</v>
      </c>
      <c r="AX22" s="126">
        <v>8230001</v>
      </c>
      <c r="AY22" s="127">
        <v>57</v>
      </c>
      <c r="AZ22" s="146">
        <f t="shared" si="8"/>
        <v>1.1347800119450527E-2</v>
      </c>
      <c r="BA22" s="146">
        <f t="shared" si="19"/>
        <v>0.54449532152100344</v>
      </c>
      <c r="BC22" s="86" t="s">
        <v>2346</v>
      </c>
      <c r="BD22" s="126">
        <v>4520001</v>
      </c>
      <c r="BE22" s="127">
        <v>106</v>
      </c>
      <c r="BF22" s="146">
        <f t="shared" si="9"/>
        <v>1.1373390557939914E-2</v>
      </c>
      <c r="BG22" s="146">
        <f t="shared" si="20"/>
        <v>0.52038626609442062</v>
      </c>
      <c r="BI22" s="86" t="s">
        <v>2347</v>
      </c>
      <c r="BJ22" s="126">
        <v>8230001</v>
      </c>
      <c r="BK22" s="127">
        <v>279</v>
      </c>
      <c r="BL22" s="146">
        <f t="shared" si="10"/>
        <v>2.9935622317596566E-2</v>
      </c>
      <c r="BM22" s="146">
        <f t="shared" si="21"/>
        <v>1.1539699570815452</v>
      </c>
    </row>
    <row r="23" spans="1:65" ht="45">
      <c r="A23" s="148" t="s">
        <v>2350</v>
      </c>
      <c r="B23" s="126">
        <v>4729699</v>
      </c>
      <c r="C23" s="127">
        <v>8600</v>
      </c>
      <c r="D23" s="146">
        <f t="shared" si="0"/>
        <v>1.1986413539629731E-2</v>
      </c>
      <c r="E23" s="146">
        <f t="shared" si="11"/>
        <v>0.50351160103640669</v>
      </c>
      <c r="G23" s="86" t="s">
        <v>2346</v>
      </c>
      <c r="H23" s="126">
        <v>4520001</v>
      </c>
      <c r="I23" s="127">
        <v>78832</v>
      </c>
      <c r="J23" s="146">
        <f t="shared" si="1"/>
        <v>1.20522691035391E-2</v>
      </c>
      <c r="K23" s="146">
        <f t="shared" si="12"/>
        <v>0.49698899667825686</v>
      </c>
      <c r="M23" s="86" t="s">
        <v>2346</v>
      </c>
      <c r="N23" s="126">
        <v>4520001</v>
      </c>
      <c r="O23" s="127">
        <v>1692</v>
      </c>
      <c r="P23" s="146">
        <f t="shared" si="2"/>
        <v>1.3180136319376826E-2</v>
      </c>
      <c r="Q23" s="146">
        <f t="shared" si="13"/>
        <v>0.5007439143135346</v>
      </c>
      <c r="S23" s="86" t="s">
        <v>2346</v>
      </c>
      <c r="T23" s="126">
        <v>4520001</v>
      </c>
      <c r="U23" s="127">
        <v>142</v>
      </c>
      <c r="V23" s="146">
        <f t="shared" si="3"/>
        <v>1.2654843596827376E-2</v>
      </c>
      <c r="W23" s="146">
        <f t="shared" si="14"/>
        <v>0.53221638000178217</v>
      </c>
      <c r="Y23" s="86" t="s">
        <v>2349</v>
      </c>
      <c r="Z23" s="126">
        <v>1412602</v>
      </c>
      <c r="AA23" s="127">
        <v>65</v>
      </c>
      <c r="AB23" s="146">
        <f t="shared" si="4"/>
        <v>1.3791640144281773E-2</v>
      </c>
      <c r="AC23" s="146">
        <f t="shared" si="15"/>
        <v>0.56524506683640996</v>
      </c>
      <c r="AE23" s="86" t="s">
        <v>2355</v>
      </c>
      <c r="AF23" s="126">
        <v>3299099</v>
      </c>
      <c r="AG23" s="127">
        <v>45</v>
      </c>
      <c r="AH23" s="146">
        <f t="shared" si="5"/>
        <v>1.4182161991805862E-2</v>
      </c>
      <c r="AI23" s="146">
        <f t="shared" si="16"/>
        <v>0.59281437125748504</v>
      </c>
      <c r="AK23" s="86" t="s">
        <v>2343</v>
      </c>
      <c r="AL23" s="126">
        <v>5612100</v>
      </c>
      <c r="AM23" s="127">
        <v>179</v>
      </c>
      <c r="AN23" s="146">
        <f t="shared" si="6"/>
        <v>1.3353226408056695E-2</v>
      </c>
      <c r="AO23" s="146">
        <f t="shared" si="17"/>
        <v>0.50160387914957116</v>
      </c>
      <c r="AQ23" s="86" t="s">
        <v>2365</v>
      </c>
      <c r="AR23" s="126">
        <v>4330403</v>
      </c>
      <c r="AS23" s="126">
        <v>127</v>
      </c>
      <c r="AT23" s="146">
        <f t="shared" si="7"/>
        <v>1.1794205052005943E-2</v>
      </c>
      <c r="AU23" s="146">
        <f t="shared" si="18"/>
        <v>0.5104011887072808</v>
      </c>
      <c r="AW23" s="86" t="s">
        <v>2348</v>
      </c>
      <c r="AX23" s="126">
        <v>9511800</v>
      </c>
      <c r="AY23" s="127">
        <v>56</v>
      </c>
      <c r="AZ23" s="146">
        <f t="shared" si="8"/>
        <v>1.1148715906828588E-2</v>
      </c>
      <c r="BA23" s="146">
        <f t="shared" si="19"/>
        <v>0.55564403742783197</v>
      </c>
      <c r="BC23" s="86" t="s">
        <v>2345</v>
      </c>
      <c r="BD23" s="126">
        <v>4930201</v>
      </c>
      <c r="BE23" s="127">
        <v>104</v>
      </c>
      <c r="BF23" s="146">
        <f t="shared" si="9"/>
        <v>1.1158798283261802E-2</v>
      </c>
      <c r="BG23" s="146">
        <f t="shared" si="20"/>
        <v>0.53154506437768245</v>
      </c>
      <c r="BI23" s="86" t="s">
        <v>2353</v>
      </c>
      <c r="BJ23" s="126">
        <v>2542000</v>
      </c>
      <c r="BK23" s="127">
        <v>279</v>
      </c>
      <c r="BL23" s="146">
        <f t="shared" si="10"/>
        <v>2.9935622317596566E-2</v>
      </c>
      <c r="BM23" s="146">
        <f t="shared" si="21"/>
        <v>1.1839055793991418</v>
      </c>
    </row>
    <row r="24" spans="1:65" ht="45">
      <c r="A24" s="148" t="s">
        <v>2347</v>
      </c>
      <c r="B24" s="126">
        <v>8230001</v>
      </c>
      <c r="C24" s="127">
        <v>8489</v>
      </c>
      <c r="D24" s="146">
        <f t="shared" si="0"/>
        <v>1.1831705178827534E-2</v>
      </c>
      <c r="E24" s="146">
        <f t="shared" si="11"/>
        <v>0.51534330621523416</v>
      </c>
      <c r="G24" s="86" t="s">
        <v>2351</v>
      </c>
      <c r="H24" s="126">
        <v>1412601</v>
      </c>
      <c r="I24" s="127">
        <v>77446</v>
      </c>
      <c r="J24" s="146">
        <f t="shared" si="1"/>
        <v>1.1840369811658834E-2</v>
      </c>
      <c r="K24" s="146">
        <f t="shared" si="12"/>
        <v>0.50882936648991572</v>
      </c>
      <c r="M24" s="86" t="s">
        <v>2380</v>
      </c>
      <c r="N24" s="126">
        <v>8599604</v>
      </c>
      <c r="O24" s="127">
        <v>1458</v>
      </c>
      <c r="P24" s="146">
        <f t="shared" si="2"/>
        <v>1.1357351509250243E-2</v>
      </c>
      <c r="Q24" s="146">
        <f t="shared" si="13"/>
        <v>0.51210126582278481</v>
      </c>
      <c r="S24" s="86" t="s">
        <v>2350</v>
      </c>
      <c r="T24" s="126">
        <v>4729699</v>
      </c>
      <c r="U24" s="127">
        <v>117</v>
      </c>
      <c r="V24" s="146">
        <f t="shared" si="3"/>
        <v>1.0426878174850726E-2</v>
      </c>
      <c r="W24" s="146">
        <f t="shared" si="14"/>
        <v>0.54264325817663295</v>
      </c>
      <c r="Y24" s="86" t="s">
        <v>2382</v>
      </c>
      <c r="Z24" s="126">
        <v>9700500</v>
      </c>
      <c r="AA24" s="126">
        <v>60</v>
      </c>
      <c r="AB24" s="146">
        <f t="shared" si="4"/>
        <v>1.2730744748567792E-2</v>
      </c>
      <c r="AC24" s="146">
        <f t="shared" si="15"/>
        <v>0.57797581158497779</v>
      </c>
      <c r="AE24" s="86" t="s">
        <v>2376</v>
      </c>
      <c r="AF24" s="126">
        <v>4923001</v>
      </c>
      <c r="AG24" s="127">
        <v>44</v>
      </c>
      <c r="AH24" s="146">
        <f t="shared" si="5"/>
        <v>1.3867002836432399E-2</v>
      </c>
      <c r="AI24" s="146">
        <f t="shared" si="16"/>
        <v>0.60668137409391742</v>
      </c>
      <c r="AK24" s="86" t="s">
        <v>2359</v>
      </c>
      <c r="AL24" s="126">
        <v>4755503</v>
      </c>
      <c r="AM24" s="127">
        <v>165</v>
      </c>
      <c r="AN24" s="146">
        <f t="shared" si="6"/>
        <v>1.2308839985080195E-2</v>
      </c>
      <c r="AO24" s="146">
        <f t="shared" si="17"/>
        <v>0.51391271913465131</v>
      </c>
      <c r="AQ24" s="86" t="s">
        <v>2350</v>
      </c>
      <c r="AR24" s="126">
        <v>4729699</v>
      </c>
      <c r="AS24" s="127">
        <v>126</v>
      </c>
      <c r="AT24" s="146">
        <f t="shared" si="7"/>
        <v>1.1701337295690936E-2</v>
      </c>
      <c r="AU24" s="146">
        <f t="shared" si="18"/>
        <v>0.52210252600297169</v>
      </c>
      <c r="AW24" s="86" t="s">
        <v>2349</v>
      </c>
      <c r="AX24" s="126">
        <v>1412602</v>
      </c>
      <c r="AY24" s="127">
        <v>55</v>
      </c>
      <c r="AZ24" s="146">
        <f t="shared" si="8"/>
        <v>1.094963169420665E-2</v>
      </c>
      <c r="BA24" s="146">
        <f t="shared" si="19"/>
        <v>0.56659366912203857</v>
      </c>
      <c r="BC24" s="86" t="s">
        <v>2343</v>
      </c>
      <c r="BD24" s="126">
        <v>5612100</v>
      </c>
      <c r="BE24" s="127">
        <v>96</v>
      </c>
      <c r="BF24" s="146">
        <f t="shared" si="9"/>
        <v>1.0300429184549357E-2</v>
      </c>
      <c r="BG24" s="146">
        <f t="shared" si="20"/>
        <v>0.54184549356223177</v>
      </c>
      <c r="BI24" s="86" t="s">
        <v>2342</v>
      </c>
      <c r="BJ24" s="126">
        <v>4723700</v>
      </c>
      <c r="BK24" s="127">
        <v>267</v>
      </c>
      <c r="BL24" s="146">
        <f t="shared" si="10"/>
        <v>2.8648068669527897E-2</v>
      </c>
      <c r="BM24" s="146">
        <f t="shared" si="21"/>
        <v>1.2125536480686696</v>
      </c>
    </row>
    <row r="25" spans="1:65" ht="30">
      <c r="A25" s="148" t="s">
        <v>2351</v>
      </c>
      <c r="B25" s="126">
        <v>1412601</v>
      </c>
      <c r="C25" s="127">
        <v>8337</v>
      </c>
      <c r="D25" s="146">
        <f t="shared" si="0"/>
        <v>1.1619852288359659E-2</v>
      </c>
      <c r="E25" s="146">
        <f t="shared" si="11"/>
        <v>0.52696315850359388</v>
      </c>
      <c r="G25" s="86" t="s">
        <v>2352</v>
      </c>
      <c r="H25" s="126">
        <v>5611201</v>
      </c>
      <c r="I25" s="127">
        <v>77294</v>
      </c>
      <c r="J25" s="146">
        <f t="shared" si="1"/>
        <v>1.1817131216878314E-2</v>
      </c>
      <c r="K25" s="146">
        <f t="shared" si="12"/>
        <v>0.52064649770679405</v>
      </c>
      <c r="M25" s="86" t="s">
        <v>2352</v>
      </c>
      <c r="N25" s="126">
        <v>5611201</v>
      </c>
      <c r="O25" s="127">
        <v>1458</v>
      </c>
      <c r="P25" s="146">
        <f t="shared" si="2"/>
        <v>1.1357351509250243E-2</v>
      </c>
      <c r="Q25" s="146">
        <f t="shared" si="13"/>
        <v>0.52345861733203503</v>
      </c>
      <c r="S25" s="86" t="s">
        <v>2348</v>
      </c>
      <c r="T25" s="126">
        <v>9511800</v>
      </c>
      <c r="U25" s="127">
        <v>116</v>
      </c>
      <c r="V25" s="146">
        <f t="shared" si="3"/>
        <v>1.033775955797166E-2</v>
      </c>
      <c r="W25" s="146">
        <f t="shared" si="14"/>
        <v>0.55298101773460462</v>
      </c>
      <c r="Y25" s="86" t="s">
        <v>2344</v>
      </c>
      <c r="Z25" s="126">
        <v>7319002</v>
      </c>
      <c r="AA25" s="127">
        <v>59</v>
      </c>
      <c r="AB25" s="146">
        <f t="shared" si="4"/>
        <v>1.2518565669424995E-2</v>
      </c>
      <c r="AC25" s="146">
        <f t="shared" si="15"/>
        <v>0.59049437725440279</v>
      </c>
      <c r="AE25" s="86" t="s">
        <v>2346</v>
      </c>
      <c r="AF25" s="126">
        <v>4520001</v>
      </c>
      <c r="AG25" s="127">
        <v>42</v>
      </c>
      <c r="AH25" s="146">
        <f t="shared" si="5"/>
        <v>1.3236684525685471E-2</v>
      </c>
      <c r="AI25" s="146">
        <f t="shared" si="16"/>
        <v>0.61991805861960292</v>
      </c>
      <c r="AK25" s="86" t="s">
        <v>2345</v>
      </c>
      <c r="AL25" s="126">
        <v>4930201</v>
      </c>
      <c r="AM25" s="127">
        <v>162</v>
      </c>
      <c r="AN25" s="146">
        <f t="shared" si="6"/>
        <v>1.2085042894442372E-2</v>
      </c>
      <c r="AO25" s="146">
        <f t="shared" si="17"/>
        <v>0.52599776202909365</v>
      </c>
      <c r="AQ25" s="86" t="s">
        <v>2347</v>
      </c>
      <c r="AR25" s="126">
        <v>8230001</v>
      </c>
      <c r="AS25" s="127">
        <v>125</v>
      </c>
      <c r="AT25" s="146">
        <f t="shared" si="7"/>
        <v>1.1608469539375929E-2</v>
      </c>
      <c r="AU25" s="146">
        <f t="shared" si="18"/>
        <v>0.53371099554234758</v>
      </c>
      <c r="AW25" s="86" t="s">
        <v>2343</v>
      </c>
      <c r="AX25" s="126">
        <v>5612100</v>
      </c>
      <c r="AY25" s="126">
        <v>53</v>
      </c>
      <c r="AZ25" s="146">
        <f t="shared" si="8"/>
        <v>1.0551463268962771E-2</v>
      </c>
      <c r="BA25" s="146">
        <f t="shared" si="19"/>
        <v>0.57714513239100129</v>
      </c>
      <c r="BC25" s="86" t="s">
        <v>2357</v>
      </c>
      <c r="BD25" s="126">
        <v>4520005</v>
      </c>
      <c r="BE25" s="127">
        <v>96</v>
      </c>
      <c r="BF25" s="146">
        <f t="shared" si="9"/>
        <v>1.0300429184549357E-2</v>
      </c>
      <c r="BG25" s="146">
        <f t="shared" si="20"/>
        <v>0.55214592274678109</v>
      </c>
      <c r="BI25" s="86" t="s">
        <v>2343</v>
      </c>
      <c r="BJ25" s="126">
        <v>5612100</v>
      </c>
      <c r="BK25" s="127">
        <v>262</v>
      </c>
      <c r="BL25" s="146">
        <f t="shared" si="10"/>
        <v>2.8111587982832618E-2</v>
      </c>
      <c r="BM25" s="146">
        <f t="shared" si="21"/>
        <v>1.2406652360515023</v>
      </c>
    </row>
    <row r="26" spans="1:65" ht="30">
      <c r="A26" s="148" t="s">
        <v>2352</v>
      </c>
      <c r="B26" s="126">
        <v>5611201</v>
      </c>
      <c r="C26" s="127">
        <v>8117</v>
      </c>
      <c r="D26" s="146">
        <f t="shared" si="0"/>
        <v>1.1313223104787737E-2</v>
      </c>
      <c r="E26" s="146">
        <f t="shared" si="11"/>
        <v>0.53827638160838165</v>
      </c>
      <c r="G26" s="86" t="s">
        <v>2349</v>
      </c>
      <c r="H26" s="126">
        <v>1412602</v>
      </c>
      <c r="I26" s="127">
        <v>77285</v>
      </c>
      <c r="J26" s="146">
        <f t="shared" si="1"/>
        <v>1.1815755247450519E-2</v>
      </c>
      <c r="K26" s="146">
        <f t="shared" si="12"/>
        <v>0.53246225295424454</v>
      </c>
      <c r="M26" s="86" t="s">
        <v>2377</v>
      </c>
      <c r="N26" s="126">
        <v>7319003</v>
      </c>
      <c r="O26" s="127">
        <v>1367</v>
      </c>
      <c r="P26" s="146">
        <f t="shared" si="2"/>
        <v>1.0648490749756573E-2</v>
      </c>
      <c r="Q26" s="146">
        <f t="shared" si="13"/>
        <v>0.53410710808179163</v>
      </c>
      <c r="S26" s="86" t="s">
        <v>2347</v>
      </c>
      <c r="T26" s="126">
        <v>8230001</v>
      </c>
      <c r="U26" s="126">
        <v>109</v>
      </c>
      <c r="V26" s="146">
        <f t="shared" si="3"/>
        <v>9.7139292398181979E-3</v>
      </c>
      <c r="W26" s="146">
        <f t="shared" si="14"/>
        <v>0.56269494697442279</v>
      </c>
      <c r="Y26" s="86" t="s">
        <v>2348</v>
      </c>
      <c r="Z26" s="126">
        <v>9511800</v>
      </c>
      <c r="AA26" s="127">
        <v>43</v>
      </c>
      <c r="AB26" s="146">
        <f t="shared" si="4"/>
        <v>9.1237004031402506E-3</v>
      </c>
      <c r="AC26" s="146">
        <f t="shared" si="15"/>
        <v>0.59961807765754305</v>
      </c>
      <c r="AE26" s="86" t="s">
        <v>2347</v>
      </c>
      <c r="AF26" s="126">
        <v>8230001</v>
      </c>
      <c r="AG26" s="127">
        <v>38</v>
      </c>
      <c r="AH26" s="146">
        <f t="shared" si="5"/>
        <v>1.1976047904191617E-2</v>
      </c>
      <c r="AI26" s="146">
        <f t="shared" si="16"/>
        <v>0.63189410652379452</v>
      </c>
      <c r="AK26" s="86" t="s">
        <v>2370</v>
      </c>
      <c r="AL26" s="126">
        <v>4724500</v>
      </c>
      <c r="AM26" s="127">
        <v>161</v>
      </c>
      <c r="AN26" s="146">
        <f t="shared" si="6"/>
        <v>1.2010443864229765E-2</v>
      </c>
      <c r="AO26" s="146">
        <f t="shared" si="17"/>
        <v>0.53800820589332343</v>
      </c>
      <c r="AQ26" s="86" t="s">
        <v>2355</v>
      </c>
      <c r="AR26" s="126">
        <v>3299099</v>
      </c>
      <c r="AS26" s="127">
        <v>125</v>
      </c>
      <c r="AT26" s="146">
        <f t="shared" si="7"/>
        <v>1.1608469539375929E-2</v>
      </c>
      <c r="AU26" s="146">
        <f t="shared" si="18"/>
        <v>0.54531946508172346</v>
      </c>
      <c r="AW26" s="86" t="s">
        <v>2355</v>
      </c>
      <c r="AX26" s="126">
        <v>3299099</v>
      </c>
      <c r="AY26" s="127">
        <v>53</v>
      </c>
      <c r="AZ26" s="146">
        <f t="shared" si="8"/>
        <v>1.0551463268962771E-2</v>
      </c>
      <c r="BA26" s="146">
        <f t="shared" si="19"/>
        <v>0.58769659565996402</v>
      </c>
      <c r="BC26" s="86" t="s">
        <v>2349</v>
      </c>
      <c r="BD26" s="126">
        <v>1412602</v>
      </c>
      <c r="BE26" s="127">
        <v>95</v>
      </c>
      <c r="BF26" s="146">
        <f t="shared" si="9"/>
        <v>1.01931330472103E-2</v>
      </c>
      <c r="BG26" s="146">
        <f t="shared" si="20"/>
        <v>0.56233905579399135</v>
      </c>
      <c r="BI26" s="86" t="s">
        <v>2354</v>
      </c>
      <c r="BJ26" s="126">
        <v>4755502</v>
      </c>
      <c r="BK26" s="127">
        <v>261</v>
      </c>
      <c r="BL26" s="146">
        <f t="shared" si="10"/>
        <v>2.8004291845493561E-2</v>
      </c>
      <c r="BM26" s="146">
        <f t="shared" si="21"/>
        <v>1.2686695278969957</v>
      </c>
    </row>
    <row r="27" spans="1:65" ht="30">
      <c r="A27" s="148" t="s">
        <v>2348</v>
      </c>
      <c r="B27" s="126">
        <v>9511800</v>
      </c>
      <c r="C27" s="127">
        <v>7831</v>
      </c>
      <c r="D27" s="146">
        <f t="shared" si="0"/>
        <v>1.0914605166144236E-2</v>
      </c>
      <c r="E27" s="146">
        <f t="shared" si="11"/>
        <v>0.54919098677452594</v>
      </c>
      <c r="G27" s="86" t="s">
        <v>2345</v>
      </c>
      <c r="H27" s="126">
        <v>4930201</v>
      </c>
      <c r="I27" s="127">
        <v>73645</v>
      </c>
      <c r="J27" s="146">
        <f t="shared" si="1"/>
        <v>1.125925205665386E-2</v>
      </c>
      <c r="K27" s="146">
        <f t="shared" si="12"/>
        <v>0.54372150501089844</v>
      </c>
      <c r="M27" s="86" t="s">
        <v>2378</v>
      </c>
      <c r="N27" s="126">
        <v>7420001</v>
      </c>
      <c r="O27" s="127">
        <v>1318</v>
      </c>
      <c r="P27" s="146">
        <f t="shared" si="2"/>
        <v>1.0266796494644596E-2</v>
      </c>
      <c r="Q27" s="146">
        <f t="shared" si="13"/>
        <v>0.5443739045764362</v>
      </c>
      <c r="S27" s="86" t="s">
        <v>2353</v>
      </c>
      <c r="T27" s="126">
        <v>2542000</v>
      </c>
      <c r="U27" s="127">
        <v>107</v>
      </c>
      <c r="V27" s="146">
        <f t="shared" si="3"/>
        <v>9.5356920060600658E-3</v>
      </c>
      <c r="W27" s="146">
        <f t="shared" si="14"/>
        <v>0.57223063898048288</v>
      </c>
      <c r="Y27" s="86" t="s">
        <v>2353</v>
      </c>
      <c r="Z27" s="126">
        <v>2542000</v>
      </c>
      <c r="AA27" s="127">
        <v>43</v>
      </c>
      <c r="AB27" s="146">
        <f t="shared" si="4"/>
        <v>9.1237004031402506E-3</v>
      </c>
      <c r="AC27" s="146">
        <f t="shared" si="15"/>
        <v>0.6087417780606833</v>
      </c>
      <c r="AE27" s="86" t="s">
        <v>2357</v>
      </c>
      <c r="AF27" s="126">
        <v>4520005</v>
      </c>
      <c r="AG27" s="127">
        <v>38</v>
      </c>
      <c r="AH27" s="146">
        <f t="shared" si="5"/>
        <v>1.1976047904191617E-2</v>
      </c>
      <c r="AI27" s="146">
        <f t="shared" si="16"/>
        <v>0.64387015442798612</v>
      </c>
      <c r="AK27" s="86" t="s">
        <v>2352</v>
      </c>
      <c r="AL27" s="126">
        <v>5611201</v>
      </c>
      <c r="AM27" s="127">
        <v>146</v>
      </c>
      <c r="AN27" s="146">
        <f t="shared" si="6"/>
        <v>1.0891458411040656E-2</v>
      </c>
      <c r="AO27" s="146">
        <f t="shared" si="17"/>
        <v>0.5488996643043641</v>
      </c>
      <c r="AQ27" s="86" t="s">
        <v>2353</v>
      </c>
      <c r="AR27" s="126">
        <v>2542000</v>
      </c>
      <c r="AS27" s="127">
        <v>119</v>
      </c>
      <c r="AT27" s="146">
        <f t="shared" si="7"/>
        <v>1.1051263001485885E-2</v>
      </c>
      <c r="AU27" s="146">
        <f t="shared" si="18"/>
        <v>0.55637072808320931</v>
      </c>
      <c r="AW27" s="86" t="s">
        <v>2353</v>
      </c>
      <c r="AX27" s="126">
        <v>2542000</v>
      </c>
      <c r="AY27" s="126">
        <v>53</v>
      </c>
      <c r="AZ27" s="146">
        <f t="shared" si="8"/>
        <v>1.0551463268962771E-2</v>
      </c>
      <c r="BA27" s="146">
        <f t="shared" si="19"/>
        <v>0.59824805892892674</v>
      </c>
      <c r="BC27" s="86" t="s">
        <v>2352</v>
      </c>
      <c r="BD27" s="126">
        <v>5611201</v>
      </c>
      <c r="BE27" s="127">
        <v>92</v>
      </c>
      <c r="BF27" s="146">
        <f t="shared" si="9"/>
        <v>9.8712446351931337E-3</v>
      </c>
      <c r="BG27" s="146">
        <f t="shared" si="20"/>
        <v>0.57221030042918453</v>
      </c>
      <c r="BI27" s="86" t="s">
        <v>2355</v>
      </c>
      <c r="BJ27" s="126">
        <v>3299099</v>
      </c>
      <c r="BK27" s="127">
        <v>260</v>
      </c>
      <c r="BL27" s="146">
        <f t="shared" si="10"/>
        <v>2.7896995708154508E-2</v>
      </c>
      <c r="BM27" s="146">
        <f t="shared" si="21"/>
        <v>1.2965665236051502</v>
      </c>
    </row>
    <row r="28" spans="1:65" ht="30">
      <c r="A28" s="148" t="s">
        <v>2353</v>
      </c>
      <c r="B28" s="126">
        <v>2542000</v>
      </c>
      <c r="C28" s="127">
        <v>7354</v>
      </c>
      <c r="D28" s="146">
        <f t="shared" si="0"/>
        <v>1.0249777345399657E-2</v>
      </c>
      <c r="E28" s="146">
        <f t="shared" si="11"/>
        <v>0.5594407641199256</v>
      </c>
      <c r="G28" s="86" t="s">
        <v>2354</v>
      </c>
      <c r="H28" s="126">
        <v>4755502</v>
      </c>
      <c r="I28" s="127">
        <v>63239</v>
      </c>
      <c r="J28" s="146">
        <f t="shared" si="1"/>
        <v>9.6683256271401109E-3</v>
      </c>
      <c r="K28" s="146">
        <f t="shared" si="12"/>
        <v>0.55338983063803859</v>
      </c>
      <c r="M28" s="86" t="s">
        <v>2342</v>
      </c>
      <c r="N28" s="126">
        <v>4723700</v>
      </c>
      <c r="O28" s="127">
        <v>1267</v>
      </c>
      <c r="P28" s="146">
        <f t="shared" si="2"/>
        <v>9.8695228821811098E-3</v>
      </c>
      <c r="Q28" s="146">
        <f t="shared" si="13"/>
        <v>0.55424342745861732</v>
      </c>
      <c r="S28" s="86" t="s">
        <v>2342</v>
      </c>
      <c r="T28" s="126">
        <v>4723700</v>
      </c>
      <c r="U28" s="127">
        <v>105</v>
      </c>
      <c r="V28" s="146">
        <f t="shared" si="3"/>
        <v>9.3574547723019336E-3</v>
      </c>
      <c r="W28" s="146">
        <f t="shared" si="14"/>
        <v>0.58158809375278486</v>
      </c>
      <c r="Y28" s="86" t="s">
        <v>2347</v>
      </c>
      <c r="Z28" s="126">
        <v>8230001</v>
      </c>
      <c r="AA28" s="127">
        <v>40</v>
      </c>
      <c r="AB28" s="146">
        <f t="shared" si="4"/>
        <v>8.4871631657118616E-3</v>
      </c>
      <c r="AC28" s="146">
        <f t="shared" si="15"/>
        <v>0.61722894122639516</v>
      </c>
      <c r="AE28" s="86" t="s">
        <v>2348</v>
      </c>
      <c r="AF28" s="126">
        <v>9511800</v>
      </c>
      <c r="AG28" s="127">
        <v>32</v>
      </c>
      <c r="AH28" s="146">
        <f t="shared" si="5"/>
        <v>1.0085092971950834E-2</v>
      </c>
      <c r="AI28" s="146">
        <f t="shared" si="16"/>
        <v>0.65395524739993693</v>
      </c>
      <c r="AK28" s="86" t="s">
        <v>2346</v>
      </c>
      <c r="AL28" s="126">
        <v>4520001</v>
      </c>
      <c r="AM28" s="127">
        <v>143</v>
      </c>
      <c r="AN28" s="146">
        <f t="shared" si="6"/>
        <v>1.0667661320402835E-2</v>
      </c>
      <c r="AO28" s="146">
        <f t="shared" si="17"/>
        <v>0.55956732562476696</v>
      </c>
      <c r="AQ28" s="86" t="s">
        <v>2348</v>
      </c>
      <c r="AR28" s="126">
        <v>9511800</v>
      </c>
      <c r="AS28" s="127">
        <v>112</v>
      </c>
      <c r="AT28" s="146">
        <f t="shared" si="7"/>
        <v>1.0401188707280832E-2</v>
      </c>
      <c r="AU28" s="146">
        <f t="shared" si="18"/>
        <v>0.5667719167904901</v>
      </c>
      <c r="AW28" s="86" t="s">
        <v>2382</v>
      </c>
      <c r="AX28" s="126">
        <v>9700500</v>
      </c>
      <c r="AY28" s="127">
        <v>49</v>
      </c>
      <c r="AZ28" s="146">
        <f t="shared" si="8"/>
        <v>9.7551264184750144E-3</v>
      </c>
      <c r="BA28" s="146">
        <f t="shared" si="19"/>
        <v>0.60800318534740172</v>
      </c>
      <c r="BC28" s="86" t="s">
        <v>2370</v>
      </c>
      <c r="BD28" s="126">
        <v>4724500</v>
      </c>
      <c r="BE28" s="127">
        <v>92</v>
      </c>
      <c r="BF28" s="146">
        <f t="shared" si="9"/>
        <v>9.8712446351931337E-3</v>
      </c>
      <c r="BG28" s="146">
        <f t="shared" si="20"/>
        <v>0.5820815450643777</v>
      </c>
      <c r="BI28" s="86" t="s">
        <v>2341</v>
      </c>
      <c r="BJ28" s="126">
        <v>4772500</v>
      </c>
      <c r="BK28" s="127">
        <v>251</v>
      </c>
      <c r="BL28" s="146">
        <f t="shared" si="10"/>
        <v>2.6931330472103006E-2</v>
      </c>
      <c r="BM28" s="146">
        <f t="shared" si="21"/>
        <v>1.3234978540772533</v>
      </c>
    </row>
    <row r="29" spans="1:65" ht="30">
      <c r="A29" s="148" t="s">
        <v>2354</v>
      </c>
      <c r="B29" s="126">
        <v>4755502</v>
      </c>
      <c r="C29" s="127">
        <v>6811</v>
      </c>
      <c r="D29" s="146">
        <f t="shared" si="0"/>
        <v>9.4929607695834993E-3</v>
      </c>
      <c r="E29" s="146">
        <f t="shared" si="11"/>
        <v>0.56893372488950911</v>
      </c>
      <c r="G29" s="86" t="s">
        <v>2356</v>
      </c>
      <c r="H29" s="126">
        <v>8599699</v>
      </c>
      <c r="I29" s="127">
        <v>61886</v>
      </c>
      <c r="J29" s="146">
        <f t="shared" si="1"/>
        <v>9.4614715564950887E-3</v>
      </c>
      <c r="K29" s="146">
        <f t="shared" si="12"/>
        <v>0.56285130219453372</v>
      </c>
      <c r="M29" s="86" t="s">
        <v>2355</v>
      </c>
      <c r="N29" s="126">
        <v>3299099</v>
      </c>
      <c r="O29" s="127">
        <v>1221</v>
      </c>
      <c r="P29" s="146">
        <f t="shared" si="2"/>
        <v>9.511197663096398E-3</v>
      </c>
      <c r="Q29" s="146">
        <f t="shared" si="13"/>
        <v>0.5637546251217137</v>
      </c>
      <c r="S29" s="86" t="s">
        <v>2343</v>
      </c>
      <c r="T29" s="126">
        <v>5612100</v>
      </c>
      <c r="U29" s="127">
        <v>103</v>
      </c>
      <c r="V29" s="146">
        <f t="shared" si="3"/>
        <v>9.1792175385438015E-3</v>
      </c>
      <c r="W29" s="146">
        <f t="shared" si="14"/>
        <v>0.59076731129132865</v>
      </c>
      <c r="Y29" s="86" t="s">
        <v>2373</v>
      </c>
      <c r="Z29" s="126">
        <v>4783101</v>
      </c>
      <c r="AA29" s="127">
        <v>40</v>
      </c>
      <c r="AB29" s="146">
        <f t="shared" si="4"/>
        <v>8.4871631657118616E-3</v>
      </c>
      <c r="AC29" s="146">
        <f t="shared" si="15"/>
        <v>0.62571610439210701</v>
      </c>
      <c r="AE29" s="86" t="s">
        <v>2342</v>
      </c>
      <c r="AF29" s="126">
        <v>4723700</v>
      </c>
      <c r="AG29" s="127">
        <v>32</v>
      </c>
      <c r="AH29" s="146">
        <f t="shared" si="5"/>
        <v>1.0085092971950834E-2</v>
      </c>
      <c r="AI29" s="146">
        <f t="shared" si="16"/>
        <v>0.66404034037188775</v>
      </c>
      <c r="AK29" s="86" t="s">
        <v>2348</v>
      </c>
      <c r="AL29" s="126">
        <v>9511800</v>
      </c>
      <c r="AM29" s="127">
        <v>140</v>
      </c>
      <c r="AN29" s="146">
        <f t="shared" si="6"/>
        <v>1.0443864229765013E-2</v>
      </c>
      <c r="AO29" s="146">
        <f t="shared" si="17"/>
        <v>0.57001118985453203</v>
      </c>
      <c r="AQ29" s="86" t="s">
        <v>2345</v>
      </c>
      <c r="AR29" s="126">
        <v>4930201</v>
      </c>
      <c r="AS29" s="127">
        <v>110</v>
      </c>
      <c r="AT29" s="146">
        <f t="shared" si="7"/>
        <v>1.0215453194650817E-2</v>
      </c>
      <c r="AU29" s="146">
        <f t="shared" si="18"/>
        <v>0.57698736998514089</v>
      </c>
      <c r="AW29" s="86" t="s">
        <v>2351</v>
      </c>
      <c r="AX29" s="126">
        <v>1412601</v>
      </c>
      <c r="AY29" s="127">
        <v>43</v>
      </c>
      <c r="AZ29" s="146">
        <f t="shared" si="8"/>
        <v>8.5606211427433805E-3</v>
      </c>
      <c r="BA29" s="146">
        <f t="shared" si="19"/>
        <v>0.61656380649014508</v>
      </c>
      <c r="BC29" s="86" t="s">
        <v>2375</v>
      </c>
      <c r="BD29" s="126">
        <v>4789001</v>
      </c>
      <c r="BE29" s="127">
        <v>83</v>
      </c>
      <c r="BF29" s="146">
        <f t="shared" si="9"/>
        <v>8.9055793991416315E-3</v>
      </c>
      <c r="BG29" s="146">
        <f t="shared" si="20"/>
        <v>0.59098712446351931</v>
      </c>
      <c r="BI29" s="86" t="s">
        <v>2345</v>
      </c>
      <c r="BJ29" s="126">
        <v>4930201</v>
      </c>
      <c r="BK29" s="127">
        <v>248</v>
      </c>
      <c r="BL29" s="146">
        <f t="shared" si="10"/>
        <v>2.6609442060085836E-2</v>
      </c>
      <c r="BM29" s="146">
        <f t="shared" si="21"/>
        <v>1.350107296137339</v>
      </c>
    </row>
    <row r="30" spans="1:65" ht="60">
      <c r="A30" s="148" t="s">
        <v>2355</v>
      </c>
      <c r="B30" s="126">
        <v>3299099</v>
      </c>
      <c r="C30" s="127">
        <v>6508</v>
      </c>
      <c r="D30" s="146">
        <f t="shared" si="0"/>
        <v>9.0706487576639877E-3</v>
      </c>
      <c r="E30" s="146">
        <f t="shared" si="11"/>
        <v>0.57800437364717305</v>
      </c>
      <c r="G30" s="86" t="s">
        <v>2358</v>
      </c>
      <c r="H30" s="126">
        <v>4789099</v>
      </c>
      <c r="I30" s="127">
        <v>57652</v>
      </c>
      <c r="J30" s="146">
        <f t="shared" si="1"/>
        <v>8.8141543834640273E-3</v>
      </c>
      <c r="K30" s="146">
        <f t="shared" si="12"/>
        <v>0.57166545657799772</v>
      </c>
      <c r="M30" s="86" t="s">
        <v>2349</v>
      </c>
      <c r="N30" s="126">
        <v>1412602</v>
      </c>
      <c r="O30" s="127">
        <v>1219</v>
      </c>
      <c r="P30" s="146">
        <f t="shared" si="2"/>
        <v>9.4956183057448885E-3</v>
      </c>
      <c r="Q30" s="146">
        <f t="shared" si="13"/>
        <v>0.57325024342745856</v>
      </c>
      <c r="S30" s="86" t="s">
        <v>2336</v>
      </c>
      <c r="T30" s="126">
        <v>4712100</v>
      </c>
      <c r="U30" s="127">
        <v>98</v>
      </c>
      <c r="V30" s="146">
        <f t="shared" si="3"/>
        <v>8.7336244541484712E-3</v>
      </c>
      <c r="W30" s="146">
        <f t="shared" si="14"/>
        <v>0.59950093574547714</v>
      </c>
      <c r="Y30" s="86" t="s">
        <v>2354</v>
      </c>
      <c r="Z30" s="126">
        <v>4755502</v>
      </c>
      <c r="AA30" s="127">
        <v>39</v>
      </c>
      <c r="AB30" s="146">
        <f t="shared" si="4"/>
        <v>8.2749840865690635E-3</v>
      </c>
      <c r="AC30" s="146">
        <f t="shared" si="15"/>
        <v>0.63399108847867602</v>
      </c>
      <c r="AE30" s="86" t="s">
        <v>2353</v>
      </c>
      <c r="AF30" s="126">
        <v>2542000</v>
      </c>
      <c r="AG30" s="127">
        <v>30</v>
      </c>
      <c r="AH30" s="146">
        <f t="shared" si="5"/>
        <v>9.4547746612039085E-3</v>
      </c>
      <c r="AI30" s="146">
        <f t="shared" si="16"/>
        <v>0.67349511503309167</v>
      </c>
      <c r="AK30" s="86" t="s">
        <v>2347</v>
      </c>
      <c r="AL30" s="126">
        <v>8230001</v>
      </c>
      <c r="AM30" s="127">
        <v>130</v>
      </c>
      <c r="AN30" s="146">
        <f t="shared" si="6"/>
        <v>9.6978739276389406E-3</v>
      </c>
      <c r="AO30" s="146">
        <f t="shared" si="17"/>
        <v>0.57970906378217102</v>
      </c>
      <c r="AQ30" s="86" t="s">
        <v>2354</v>
      </c>
      <c r="AR30" s="126">
        <v>4755502</v>
      </c>
      <c r="AS30" s="127">
        <v>108</v>
      </c>
      <c r="AT30" s="146">
        <f t="shared" si="7"/>
        <v>1.0029717682020803E-2</v>
      </c>
      <c r="AU30" s="146">
        <f t="shared" si="18"/>
        <v>0.58701708766716165</v>
      </c>
      <c r="AW30" s="86" t="s">
        <v>2377</v>
      </c>
      <c r="AX30" s="126">
        <v>7319003</v>
      </c>
      <c r="AY30" s="127">
        <v>41</v>
      </c>
      <c r="AZ30" s="146">
        <f t="shared" si="8"/>
        <v>8.1624527174995031E-3</v>
      </c>
      <c r="BA30" s="146">
        <f t="shared" si="19"/>
        <v>0.62472625920764457</v>
      </c>
      <c r="BC30" s="86" t="s">
        <v>2377</v>
      </c>
      <c r="BD30" s="126">
        <v>7319003</v>
      </c>
      <c r="BE30" s="127">
        <v>78</v>
      </c>
      <c r="BF30" s="146">
        <f t="shared" si="9"/>
        <v>8.3690987124463521E-3</v>
      </c>
      <c r="BG30" s="146">
        <f t="shared" si="20"/>
        <v>0.59935622317596571</v>
      </c>
      <c r="BI30" s="86" t="s">
        <v>2350</v>
      </c>
      <c r="BJ30" s="126">
        <v>4729699</v>
      </c>
      <c r="BK30" s="127">
        <v>239</v>
      </c>
      <c r="BL30" s="146">
        <f t="shared" si="10"/>
        <v>2.5643776824034334E-2</v>
      </c>
      <c r="BM30" s="146">
        <f t="shared" si="21"/>
        <v>1.3757510729613733</v>
      </c>
    </row>
    <row r="31" spans="1:65" ht="45">
      <c r="A31" s="148" t="s">
        <v>2357</v>
      </c>
      <c r="B31" s="126">
        <v>4520005</v>
      </c>
      <c r="C31" s="127">
        <v>6396</v>
      </c>
      <c r="D31" s="146">
        <f t="shared" si="0"/>
        <v>8.9145466278455539E-3</v>
      </c>
      <c r="E31" s="146">
        <f t="shared" si="11"/>
        <v>0.58691892027501857</v>
      </c>
      <c r="G31" s="86" t="s">
        <v>2355</v>
      </c>
      <c r="H31" s="126">
        <v>3299099</v>
      </c>
      <c r="I31" s="127">
        <v>57356</v>
      </c>
      <c r="J31" s="146">
        <f t="shared" si="1"/>
        <v>8.7689002778388054E-3</v>
      </c>
      <c r="K31" s="146">
        <f t="shared" si="12"/>
        <v>0.58043435685583655</v>
      </c>
      <c r="M31" s="86" t="s">
        <v>2351</v>
      </c>
      <c r="N31" s="126">
        <v>1412601</v>
      </c>
      <c r="O31" s="127">
        <v>1219</v>
      </c>
      <c r="P31" s="146">
        <f t="shared" si="2"/>
        <v>9.4956183057448885E-3</v>
      </c>
      <c r="Q31" s="146">
        <f t="shared" si="13"/>
        <v>0.58274586173320342</v>
      </c>
      <c r="S31" s="86" t="s">
        <v>2356</v>
      </c>
      <c r="T31" s="126">
        <v>8599699</v>
      </c>
      <c r="U31" s="127">
        <v>95</v>
      </c>
      <c r="V31" s="146">
        <f t="shared" si="3"/>
        <v>8.466268603511273E-3</v>
      </c>
      <c r="W31" s="146">
        <f t="shared" si="14"/>
        <v>0.60796720434898843</v>
      </c>
      <c r="Y31" s="86" t="s">
        <v>2346</v>
      </c>
      <c r="Z31" s="126">
        <v>4520001</v>
      </c>
      <c r="AA31" s="127">
        <v>39</v>
      </c>
      <c r="AB31" s="146">
        <f t="shared" si="4"/>
        <v>8.2749840865690635E-3</v>
      </c>
      <c r="AC31" s="146">
        <f t="shared" si="15"/>
        <v>0.64226607256524504</v>
      </c>
      <c r="AE31" s="86" t="s">
        <v>2370</v>
      </c>
      <c r="AF31" s="126">
        <v>4724500</v>
      </c>
      <c r="AG31" s="126">
        <v>29</v>
      </c>
      <c r="AH31" s="146">
        <f t="shared" si="5"/>
        <v>9.1396155058304437E-3</v>
      </c>
      <c r="AI31" s="146">
        <f t="shared" si="16"/>
        <v>0.6826347305389221</v>
      </c>
      <c r="AK31" s="86" t="s">
        <v>2371</v>
      </c>
      <c r="AL31" s="126">
        <v>4744099</v>
      </c>
      <c r="AM31" s="127">
        <v>130</v>
      </c>
      <c r="AN31" s="146">
        <f t="shared" si="6"/>
        <v>9.6978739276389406E-3</v>
      </c>
      <c r="AO31" s="146">
        <f t="shared" si="17"/>
        <v>0.58940693770981001</v>
      </c>
      <c r="AQ31" s="86" t="s">
        <v>2357</v>
      </c>
      <c r="AR31" s="126">
        <v>4520005</v>
      </c>
      <c r="AS31" s="127">
        <v>108</v>
      </c>
      <c r="AT31" s="146">
        <f t="shared" si="7"/>
        <v>1.0029717682020803E-2</v>
      </c>
      <c r="AU31" s="146">
        <f t="shared" si="18"/>
        <v>0.59704680534918242</v>
      </c>
      <c r="AW31" s="86" t="s">
        <v>2350</v>
      </c>
      <c r="AX31" s="126">
        <v>4729699</v>
      </c>
      <c r="AY31" s="127">
        <v>41</v>
      </c>
      <c r="AZ31" s="146">
        <f t="shared" si="8"/>
        <v>8.1624527174995031E-3</v>
      </c>
      <c r="BA31" s="146">
        <f t="shared" si="19"/>
        <v>0.63288871192514407</v>
      </c>
      <c r="BC31" s="86" t="s">
        <v>2367</v>
      </c>
      <c r="BD31" s="126">
        <v>4530703</v>
      </c>
      <c r="BE31" s="127">
        <v>75</v>
      </c>
      <c r="BF31" s="146">
        <f t="shared" si="9"/>
        <v>8.0472103004291841E-3</v>
      </c>
      <c r="BG31" s="146">
        <f t="shared" si="20"/>
        <v>0.60740343347639492</v>
      </c>
      <c r="BI31" s="86" t="s">
        <v>2352</v>
      </c>
      <c r="BJ31" s="126">
        <v>5611201</v>
      </c>
      <c r="BK31" s="127">
        <v>211</v>
      </c>
      <c r="BL31" s="146">
        <f t="shared" si="10"/>
        <v>2.2639484978540774E-2</v>
      </c>
      <c r="BM31" s="146">
        <f t="shared" si="21"/>
        <v>1.3983905579399141</v>
      </c>
    </row>
    <row r="32" spans="1:65" ht="30">
      <c r="A32" s="148" t="s">
        <v>2359</v>
      </c>
      <c r="B32" s="126">
        <v>4755503</v>
      </c>
      <c r="C32" s="127">
        <v>6083</v>
      </c>
      <c r="D32" s="146">
        <f t="shared" si="0"/>
        <v>8.4782969257636807E-3</v>
      </c>
      <c r="E32" s="146">
        <f t="shared" si="11"/>
        <v>0.5953972172007822</v>
      </c>
      <c r="G32" s="86" t="s">
        <v>2359</v>
      </c>
      <c r="H32" s="126">
        <v>4755503</v>
      </c>
      <c r="I32" s="127">
        <v>52872</v>
      </c>
      <c r="J32" s="146">
        <f t="shared" si="1"/>
        <v>8.0833617318134682E-3</v>
      </c>
      <c r="K32" s="146">
        <f t="shared" si="12"/>
        <v>0.58851771858765001</v>
      </c>
      <c r="M32" s="86" t="s">
        <v>2350</v>
      </c>
      <c r="N32" s="126">
        <v>4729699</v>
      </c>
      <c r="O32" s="127">
        <v>1112</v>
      </c>
      <c r="P32" s="146">
        <f t="shared" si="2"/>
        <v>8.6621226874391433E-3</v>
      </c>
      <c r="Q32" s="146">
        <f t="shared" si="13"/>
        <v>0.59140798442064257</v>
      </c>
      <c r="S32" s="86" t="s">
        <v>2355</v>
      </c>
      <c r="T32" s="126">
        <v>3299099</v>
      </c>
      <c r="U32" s="127">
        <v>91</v>
      </c>
      <c r="V32" s="146">
        <f t="shared" si="3"/>
        <v>8.1097941359950087E-3</v>
      </c>
      <c r="W32" s="146">
        <f t="shared" si="14"/>
        <v>0.61607699848498343</v>
      </c>
      <c r="Y32" s="86" t="s">
        <v>2352</v>
      </c>
      <c r="Z32" s="126">
        <v>5611201</v>
      </c>
      <c r="AA32" s="127">
        <v>36</v>
      </c>
      <c r="AB32" s="146">
        <f t="shared" si="4"/>
        <v>7.6384468491406746E-3</v>
      </c>
      <c r="AC32" s="146">
        <f t="shared" si="15"/>
        <v>0.64990451941438576</v>
      </c>
      <c r="AE32" s="86" t="s">
        <v>2372</v>
      </c>
      <c r="AF32" s="126">
        <v>4754702</v>
      </c>
      <c r="AG32" s="127">
        <v>24</v>
      </c>
      <c r="AH32" s="146">
        <f t="shared" si="5"/>
        <v>7.5638197289631262E-3</v>
      </c>
      <c r="AI32" s="146">
        <f t="shared" si="16"/>
        <v>0.69019855026788524</v>
      </c>
      <c r="AK32" s="86" t="s">
        <v>2356</v>
      </c>
      <c r="AL32" s="126">
        <v>8599699</v>
      </c>
      <c r="AM32" s="127">
        <v>124</v>
      </c>
      <c r="AN32" s="146">
        <f t="shared" si="6"/>
        <v>9.2502797463632977E-3</v>
      </c>
      <c r="AO32" s="146">
        <f t="shared" si="17"/>
        <v>0.59865721745617329</v>
      </c>
      <c r="AQ32" s="86" t="s">
        <v>2382</v>
      </c>
      <c r="AR32" s="126">
        <v>9700500</v>
      </c>
      <c r="AS32" s="127">
        <v>99</v>
      </c>
      <c r="AT32" s="146">
        <f t="shared" si="7"/>
        <v>9.1939078751857358E-3</v>
      </c>
      <c r="AU32" s="146">
        <f t="shared" si="18"/>
        <v>0.60624071322436812</v>
      </c>
      <c r="AW32" s="86" t="s">
        <v>2357</v>
      </c>
      <c r="AX32" s="126">
        <v>4520005</v>
      </c>
      <c r="AY32" s="127">
        <v>41</v>
      </c>
      <c r="AZ32" s="146">
        <f t="shared" si="8"/>
        <v>8.1624527174995031E-3</v>
      </c>
      <c r="BA32" s="146">
        <f t="shared" si="19"/>
        <v>0.64105116464264356</v>
      </c>
      <c r="BC32" s="86" t="s">
        <v>2359</v>
      </c>
      <c r="BD32" s="126">
        <v>4755503</v>
      </c>
      <c r="BE32" s="127">
        <v>72</v>
      </c>
      <c r="BF32" s="146">
        <f t="shared" si="9"/>
        <v>7.725321888412017E-3</v>
      </c>
      <c r="BG32" s="146">
        <f t="shared" si="20"/>
        <v>0.61512875536480693</v>
      </c>
      <c r="BI32" s="86" t="s">
        <v>2356</v>
      </c>
      <c r="BJ32" s="126">
        <v>8599699</v>
      </c>
      <c r="BK32" s="127">
        <v>197</v>
      </c>
      <c r="BL32" s="146">
        <f t="shared" si="10"/>
        <v>2.1137339055793992E-2</v>
      </c>
      <c r="BM32" s="146">
        <f t="shared" si="21"/>
        <v>1.4195278969957081</v>
      </c>
    </row>
    <row r="33" spans="1:65" ht="30">
      <c r="A33" s="148" t="s">
        <v>2356</v>
      </c>
      <c r="B33" s="126">
        <v>8599699</v>
      </c>
      <c r="C33" s="127">
        <v>6039</v>
      </c>
      <c r="D33" s="146">
        <f t="shared" si="0"/>
        <v>8.4169710890492962E-3</v>
      </c>
      <c r="E33" s="146">
        <f t="shared" si="11"/>
        <v>0.60381418828983147</v>
      </c>
      <c r="G33" s="86" t="s">
        <v>2357</v>
      </c>
      <c r="H33" s="126">
        <v>4520005</v>
      </c>
      <c r="I33" s="127">
        <v>51103</v>
      </c>
      <c r="J33" s="146">
        <f t="shared" si="1"/>
        <v>7.81290729650597E-3</v>
      </c>
      <c r="K33" s="146">
        <f t="shared" si="12"/>
        <v>0.59633062588415597</v>
      </c>
      <c r="M33" s="86" t="s">
        <v>2357</v>
      </c>
      <c r="N33" s="126">
        <v>4520005</v>
      </c>
      <c r="O33" s="127">
        <v>1112</v>
      </c>
      <c r="P33" s="146">
        <f t="shared" si="2"/>
        <v>8.6621226874391433E-3</v>
      </c>
      <c r="Q33" s="146">
        <f t="shared" si="13"/>
        <v>0.60007010710808173</v>
      </c>
      <c r="S33" s="86" t="s">
        <v>2366</v>
      </c>
      <c r="T33" s="126">
        <v>4520002</v>
      </c>
      <c r="U33" s="126">
        <v>89</v>
      </c>
      <c r="V33" s="146">
        <f t="shared" si="3"/>
        <v>7.9315569022368766E-3</v>
      </c>
      <c r="W33" s="146">
        <f t="shared" si="14"/>
        <v>0.62400855538722033</v>
      </c>
      <c r="Y33" s="86" t="s">
        <v>2356</v>
      </c>
      <c r="Z33" s="126">
        <v>8599699</v>
      </c>
      <c r="AA33" s="126">
        <v>34</v>
      </c>
      <c r="AB33" s="146">
        <f t="shared" si="4"/>
        <v>7.2140886908550819E-3</v>
      </c>
      <c r="AC33" s="146">
        <f t="shared" si="15"/>
        <v>0.65711860810524081</v>
      </c>
      <c r="AE33" s="86" t="s">
        <v>2360</v>
      </c>
      <c r="AF33" s="126">
        <v>3101200</v>
      </c>
      <c r="AG33" s="127">
        <v>24</v>
      </c>
      <c r="AH33" s="146">
        <f t="shared" si="5"/>
        <v>7.5638197289631262E-3</v>
      </c>
      <c r="AI33" s="146">
        <f t="shared" si="16"/>
        <v>0.69776236999684838</v>
      </c>
      <c r="AK33" s="86" t="s">
        <v>2368</v>
      </c>
      <c r="AL33" s="126">
        <v>4721102</v>
      </c>
      <c r="AM33" s="127">
        <v>123</v>
      </c>
      <c r="AN33" s="146">
        <f t="shared" si="6"/>
        <v>9.1756807161506894E-3</v>
      </c>
      <c r="AO33" s="146">
        <f t="shared" si="17"/>
        <v>0.607832898172324</v>
      </c>
      <c r="AQ33" s="86" t="s">
        <v>2377</v>
      </c>
      <c r="AR33" s="126">
        <v>7319003</v>
      </c>
      <c r="AS33" s="127">
        <v>99</v>
      </c>
      <c r="AT33" s="146">
        <f t="shared" si="7"/>
        <v>9.1939078751857358E-3</v>
      </c>
      <c r="AU33" s="146">
        <f t="shared" si="18"/>
        <v>0.61543462109955382</v>
      </c>
      <c r="AW33" s="86" t="s">
        <v>2366</v>
      </c>
      <c r="AX33" s="126">
        <v>4520002</v>
      </c>
      <c r="AY33" s="127">
        <v>37</v>
      </c>
      <c r="AZ33" s="146">
        <f t="shared" si="8"/>
        <v>7.3661158670117457E-3</v>
      </c>
      <c r="BA33" s="146">
        <f t="shared" si="19"/>
        <v>0.6484172805096553</v>
      </c>
      <c r="BC33" s="86" t="s">
        <v>2360</v>
      </c>
      <c r="BD33" s="126">
        <v>3101200</v>
      </c>
      <c r="BE33" s="127">
        <v>72</v>
      </c>
      <c r="BF33" s="146">
        <f t="shared" si="9"/>
        <v>7.725321888412017E-3</v>
      </c>
      <c r="BG33" s="146">
        <f t="shared" si="20"/>
        <v>0.62285407725321895</v>
      </c>
      <c r="BI33" s="86" t="s">
        <v>2378</v>
      </c>
      <c r="BJ33" s="126">
        <v>7420001</v>
      </c>
      <c r="BK33" s="127">
        <v>187</v>
      </c>
      <c r="BL33" s="146">
        <f t="shared" si="10"/>
        <v>2.0064377682403434E-2</v>
      </c>
      <c r="BM33" s="146">
        <f t="shared" si="21"/>
        <v>1.4395922746781116</v>
      </c>
    </row>
    <row r="34" spans="1:65" ht="30">
      <c r="A34" s="148" t="s">
        <v>2360</v>
      </c>
      <c r="B34" s="126">
        <v>3101200</v>
      </c>
      <c r="C34" s="127">
        <v>5661</v>
      </c>
      <c r="D34" s="146">
        <f t="shared" si="0"/>
        <v>7.8901264009120821E-3</v>
      </c>
      <c r="E34" s="146">
        <f t="shared" si="11"/>
        <v>0.6117043146907436</v>
      </c>
      <c r="G34" s="86" t="s">
        <v>2353</v>
      </c>
      <c r="H34" s="126">
        <v>2542000</v>
      </c>
      <c r="I34" s="127">
        <v>49189</v>
      </c>
      <c r="J34" s="146">
        <f t="shared" si="1"/>
        <v>7.5202844648617926E-3</v>
      </c>
      <c r="K34" s="146">
        <f t="shared" si="12"/>
        <v>0.60385091034901772</v>
      </c>
      <c r="M34" s="86" t="s">
        <v>2381</v>
      </c>
      <c r="N34" s="126">
        <v>9001902</v>
      </c>
      <c r="O34" s="127">
        <v>1077</v>
      </c>
      <c r="P34" s="146">
        <f t="shared" si="2"/>
        <v>8.3894839337877308E-3</v>
      </c>
      <c r="Q34" s="146">
        <f t="shared" si="13"/>
        <v>0.60845959104186942</v>
      </c>
      <c r="S34" s="86" t="s">
        <v>2367</v>
      </c>
      <c r="T34" s="126">
        <v>4530703</v>
      </c>
      <c r="U34" s="126">
        <v>85</v>
      </c>
      <c r="V34" s="146">
        <f t="shared" si="3"/>
        <v>7.5750824347206131E-3</v>
      </c>
      <c r="W34" s="146">
        <f t="shared" si="14"/>
        <v>0.63158363782194094</v>
      </c>
      <c r="Y34" s="86" t="s">
        <v>2358</v>
      </c>
      <c r="Z34" s="126">
        <v>4789099</v>
      </c>
      <c r="AA34" s="127">
        <v>34</v>
      </c>
      <c r="AB34" s="146">
        <f t="shared" si="4"/>
        <v>7.2140886908550819E-3</v>
      </c>
      <c r="AC34" s="146">
        <f t="shared" si="15"/>
        <v>0.66433269679609586</v>
      </c>
      <c r="AE34" s="86" t="s">
        <v>2382</v>
      </c>
      <c r="AF34" s="126">
        <v>9700500</v>
      </c>
      <c r="AG34" s="127">
        <v>22</v>
      </c>
      <c r="AH34" s="146">
        <f t="shared" si="5"/>
        <v>6.9335014182161994E-3</v>
      </c>
      <c r="AI34" s="146">
        <f t="shared" si="16"/>
        <v>0.70469587141506462</v>
      </c>
      <c r="AK34" s="86" t="s">
        <v>2374</v>
      </c>
      <c r="AL34" s="126">
        <v>4784900</v>
      </c>
      <c r="AM34" s="127">
        <v>109</v>
      </c>
      <c r="AN34" s="146">
        <f t="shared" si="6"/>
        <v>8.1312942931741888E-3</v>
      </c>
      <c r="AO34" s="146">
        <f t="shared" si="17"/>
        <v>0.61596419246549816</v>
      </c>
      <c r="AQ34" s="86" t="s">
        <v>2342</v>
      </c>
      <c r="AR34" s="126">
        <v>4723700</v>
      </c>
      <c r="AS34" s="127">
        <v>95</v>
      </c>
      <c r="AT34" s="146">
        <f t="shared" si="7"/>
        <v>8.8224368499257057E-3</v>
      </c>
      <c r="AU34" s="146">
        <f t="shared" si="18"/>
        <v>0.6242570579494795</v>
      </c>
      <c r="AW34" s="86" t="s">
        <v>2365</v>
      </c>
      <c r="AX34" s="126">
        <v>4330403</v>
      </c>
      <c r="AY34" s="126">
        <v>34</v>
      </c>
      <c r="AZ34" s="146">
        <f t="shared" si="8"/>
        <v>6.7688632291459288E-3</v>
      </c>
      <c r="BA34" s="146">
        <f t="shared" si="19"/>
        <v>0.65518614373880124</v>
      </c>
      <c r="BC34" s="86" t="s">
        <v>2361</v>
      </c>
      <c r="BD34" s="126">
        <v>4751201</v>
      </c>
      <c r="BE34" s="127">
        <v>70</v>
      </c>
      <c r="BF34" s="146">
        <f t="shared" si="9"/>
        <v>7.5107296137339056E-3</v>
      </c>
      <c r="BG34" s="146">
        <f t="shared" si="20"/>
        <v>0.63036480686695284</v>
      </c>
      <c r="BI34" s="86" t="s">
        <v>2360</v>
      </c>
      <c r="BJ34" s="126">
        <v>3101200</v>
      </c>
      <c r="BK34" s="127">
        <v>169</v>
      </c>
      <c r="BL34" s="146">
        <f t="shared" si="10"/>
        <v>1.8133047210300429E-2</v>
      </c>
      <c r="BM34" s="146">
        <f t="shared" si="21"/>
        <v>1.4577253218884121</v>
      </c>
    </row>
    <row r="35" spans="1:65" ht="45">
      <c r="A35" s="148" t="s">
        <v>2362</v>
      </c>
      <c r="B35" s="126">
        <v>5320202</v>
      </c>
      <c r="C35" s="127">
        <v>5573</v>
      </c>
      <c r="D35" s="146">
        <f t="shared" si="0"/>
        <v>7.7674747274833131E-3</v>
      </c>
      <c r="E35" s="146">
        <f t="shared" si="11"/>
        <v>0.61947178941822689</v>
      </c>
      <c r="G35" s="86" t="s">
        <v>2376</v>
      </c>
      <c r="H35" s="126">
        <v>4923001</v>
      </c>
      <c r="I35" s="127">
        <v>48811</v>
      </c>
      <c r="J35" s="146">
        <f t="shared" si="1"/>
        <v>7.4624937488944471E-3</v>
      </c>
      <c r="K35" s="146">
        <f t="shared" si="12"/>
        <v>0.61131340409791213</v>
      </c>
      <c r="M35" s="86" t="s">
        <v>2360</v>
      </c>
      <c r="N35" s="126">
        <v>3101200</v>
      </c>
      <c r="O35" s="127">
        <v>1048</v>
      </c>
      <c r="P35" s="146">
        <f t="shared" si="2"/>
        <v>8.1635832521908466E-3</v>
      </c>
      <c r="Q35" s="146">
        <f t="shared" si="13"/>
        <v>0.61662317429406022</v>
      </c>
      <c r="S35" s="86" t="s">
        <v>2357</v>
      </c>
      <c r="T35" s="126">
        <v>4520005</v>
      </c>
      <c r="U35" s="127">
        <v>84</v>
      </c>
      <c r="V35" s="146">
        <f t="shared" si="3"/>
        <v>7.4859638178415471E-3</v>
      </c>
      <c r="W35" s="146">
        <f t="shared" si="14"/>
        <v>0.63906960163978244</v>
      </c>
      <c r="Y35" s="86" t="s">
        <v>2361</v>
      </c>
      <c r="Z35" s="126">
        <v>4751201</v>
      </c>
      <c r="AA35" s="127">
        <v>34</v>
      </c>
      <c r="AB35" s="146">
        <f t="shared" si="4"/>
        <v>7.2140886908550819E-3</v>
      </c>
      <c r="AC35" s="146">
        <f t="shared" si="15"/>
        <v>0.6715467854869509</v>
      </c>
      <c r="AE35" s="86" t="s">
        <v>2379</v>
      </c>
      <c r="AF35" s="126">
        <v>8592999</v>
      </c>
      <c r="AG35" s="127">
        <v>22</v>
      </c>
      <c r="AH35" s="146">
        <f t="shared" si="5"/>
        <v>6.9335014182161994E-3</v>
      </c>
      <c r="AI35" s="146">
        <f t="shared" si="16"/>
        <v>0.71162937283328087</v>
      </c>
      <c r="AK35" s="86" t="s">
        <v>2360</v>
      </c>
      <c r="AL35" s="126">
        <v>3101200</v>
      </c>
      <c r="AM35" s="127">
        <v>109</v>
      </c>
      <c r="AN35" s="146">
        <f t="shared" si="6"/>
        <v>8.1312942931741888E-3</v>
      </c>
      <c r="AO35" s="146">
        <f t="shared" si="17"/>
        <v>0.62409548675867232</v>
      </c>
      <c r="AQ35" s="86" t="s">
        <v>2358</v>
      </c>
      <c r="AR35" s="126">
        <v>4789099</v>
      </c>
      <c r="AS35" s="127">
        <v>91</v>
      </c>
      <c r="AT35" s="146">
        <f t="shared" si="7"/>
        <v>8.4509658246656755E-3</v>
      </c>
      <c r="AU35" s="146">
        <f t="shared" si="18"/>
        <v>0.63270802377414515</v>
      </c>
      <c r="AW35" s="86" t="s">
        <v>2440</v>
      </c>
      <c r="AX35" s="126">
        <v>4930202</v>
      </c>
      <c r="AY35" s="126">
        <v>33</v>
      </c>
      <c r="AZ35" s="146">
        <f t="shared" si="8"/>
        <v>6.5697790165239901E-3</v>
      </c>
      <c r="BA35" s="146">
        <f t="shared" si="19"/>
        <v>0.66175592275532524</v>
      </c>
      <c r="BC35" s="86" t="s">
        <v>2439</v>
      </c>
      <c r="BD35" s="126">
        <v>4789004</v>
      </c>
      <c r="BE35" s="126">
        <v>66</v>
      </c>
      <c r="BF35" s="146">
        <f t="shared" si="9"/>
        <v>7.0815450643776827E-3</v>
      </c>
      <c r="BG35" s="146">
        <f t="shared" si="20"/>
        <v>0.63744635193133048</v>
      </c>
      <c r="BI35" s="86" t="s">
        <v>2357</v>
      </c>
      <c r="BJ35" s="126">
        <v>4520005</v>
      </c>
      <c r="BK35" s="126">
        <v>164</v>
      </c>
      <c r="BL35" s="146">
        <f t="shared" si="10"/>
        <v>1.759656652360515E-2</v>
      </c>
      <c r="BM35" s="146">
        <f t="shared" si="21"/>
        <v>1.4753218884120172</v>
      </c>
    </row>
    <row r="36" spans="1:65">
      <c r="A36" s="149" t="s">
        <v>2363</v>
      </c>
      <c r="B36" s="145"/>
      <c r="C36" s="164">
        <v>273021</v>
      </c>
      <c r="D36" s="146">
        <f t="shared" si="0"/>
        <v>0.38052821058177311</v>
      </c>
      <c r="E36" s="146">
        <f t="shared" si="11"/>
        <v>1</v>
      </c>
      <c r="G36" s="145" t="s">
        <v>2363</v>
      </c>
      <c r="H36" s="147"/>
      <c r="I36" s="165">
        <v>2542338</v>
      </c>
      <c r="J36" s="146">
        <f t="shared" si="1"/>
        <v>0.38868659590208787</v>
      </c>
      <c r="K36" s="146">
        <f t="shared" si="12"/>
        <v>1</v>
      </c>
      <c r="M36" s="145" t="s">
        <v>2363</v>
      </c>
      <c r="N36" s="147"/>
      <c r="O36" s="165">
        <v>49216</v>
      </c>
      <c r="P36" s="146">
        <f t="shared" si="2"/>
        <v>0.38337682570593962</v>
      </c>
      <c r="Q36" s="146">
        <f t="shared" si="13"/>
        <v>0.99999999999999978</v>
      </c>
      <c r="S36" s="86" t="s">
        <v>2363</v>
      </c>
      <c r="T36" s="147"/>
      <c r="U36" s="165">
        <v>4050</v>
      </c>
      <c r="V36" s="146">
        <f t="shared" si="3"/>
        <v>0.36093039836021745</v>
      </c>
      <c r="W36" s="146">
        <f t="shared" si="14"/>
        <v>0.99999999999999989</v>
      </c>
      <c r="Y36" s="145" t="s">
        <v>2363</v>
      </c>
      <c r="Z36" s="147"/>
      <c r="AA36" s="165">
        <v>1548</v>
      </c>
      <c r="AB36" s="146">
        <f t="shared" si="4"/>
        <v>0.32845321451304904</v>
      </c>
      <c r="AC36" s="146">
        <f t="shared" si="15"/>
        <v>1</v>
      </c>
      <c r="AE36" s="86" t="s">
        <v>2363</v>
      </c>
      <c r="AF36" s="147"/>
      <c r="AG36" s="165">
        <v>915</v>
      </c>
      <c r="AH36" s="146">
        <f>AG36/$AG$37</f>
        <v>0.28837062716671918</v>
      </c>
      <c r="AI36" s="146">
        <f>AI35+AH36</f>
        <v>1</v>
      </c>
      <c r="AK36" s="86" t="s">
        <v>2363</v>
      </c>
      <c r="AL36" s="147"/>
      <c r="AM36" s="165">
        <v>5039</v>
      </c>
      <c r="AN36" s="146">
        <f t="shared" si="6"/>
        <v>0.37590451324132784</v>
      </c>
      <c r="AO36" s="146">
        <f>AO35+AN36</f>
        <v>1.0000000000000002</v>
      </c>
      <c r="AQ36" s="86" t="s">
        <v>2363</v>
      </c>
      <c r="AR36" s="147"/>
      <c r="AS36" s="165">
        <v>3955</v>
      </c>
      <c r="AT36" s="146">
        <f t="shared" si="7"/>
        <v>0.36729197622585441</v>
      </c>
      <c r="AU36" s="146">
        <f>AU35+AT36</f>
        <v>0.99999999999999956</v>
      </c>
      <c r="AW36" s="145" t="s">
        <v>2363</v>
      </c>
      <c r="AX36" s="147"/>
      <c r="AY36" s="165">
        <v>1699</v>
      </c>
      <c r="AZ36" s="146">
        <f t="shared" si="8"/>
        <v>0.33824407724467448</v>
      </c>
      <c r="BA36" s="146">
        <f>BA35+AZ36</f>
        <v>0.99999999999999978</v>
      </c>
      <c r="BC36" s="86" t="s">
        <v>2363</v>
      </c>
      <c r="BD36" s="147"/>
      <c r="BE36" s="165">
        <v>3379</v>
      </c>
      <c r="BF36" s="146">
        <f t="shared" si="9"/>
        <v>0.36255364806866952</v>
      </c>
      <c r="BG36" s="146">
        <f>BG35+BF36</f>
        <v>1</v>
      </c>
      <c r="BI36" s="86" t="s">
        <v>2363</v>
      </c>
      <c r="BJ36" s="147"/>
      <c r="BK36" s="165">
        <v>7111</v>
      </c>
      <c r="BL36" s="146">
        <f t="shared" si="10"/>
        <v>0.7629828326180258</v>
      </c>
      <c r="BM36" s="146">
        <f t="shared" si="21"/>
        <v>2.2383047210300431</v>
      </c>
    </row>
    <row r="37" spans="1:65">
      <c r="A37" s="150" t="s">
        <v>911</v>
      </c>
      <c r="B37" s="134"/>
      <c r="C37" s="135">
        <f>SUM(C6:C36)</f>
        <v>717479</v>
      </c>
      <c r="D37" s="114">
        <f>C37/$C$37</f>
        <v>1</v>
      </c>
      <c r="E37" s="136"/>
      <c r="G37" s="133" t="s">
        <v>911</v>
      </c>
      <c r="H37" s="137"/>
      <c r="I37" s="113">
        <f>SUM(I6:I36)</f>
        <v>6540843</v>
      </c>
      <c r="J37" s="114">
        <f>SUM(J6:J36)</f>
        <v>1</v>
      </c>
      <c r="K37" s="136"/>
      <c r="M37" s="133" t="s">
        <v>911</v>
      </c>
      <c r="N37" s="137"/>
      <c r="O37" s="113">
        <f>SUM(O6:O36)</f>
        <v>128375</v>
      </c>
      <c r="P37" s="114">
        <f>SUM(P6:P36)</f>
        <v>0.99999999999999978</v>
      </c>
      <c r="Q37" s="136"/>
      <c r="S37" s="133" t="s">
        <v>911</v>
      </c>
      <c r="T37" s="137"/>
      <c r="U37" s="113">
        <f>SUM(U6:U36)</f>
        <v>11221</v>
      </c>
      <c r="V37" s="114">
        <f>SUM(V6:V36)</f>
        <v>0.99999999999999989</v>
      </c>
      <c r="W37" s="136"/>
      <c r="Y37" s="133" t="s">
        <v>911</v>
      </c>
      <c r="Z37" s="137"/>
      <c r="AA37" s="113">
        <f>SUM(AA6:AA36)</f>
        <v>4713</v>
      </c>
      <c r="AB37" s="114">
        <f>SUM(AB6:AB36)</f>
        <v>1</v>
      </c>
      <c r="AC37" s="136"/>
      <c r="AE37" s="133" t="s">
        <v>911</v>
      </c>
      <c r="AF37" s="137"/>
      <c r="AG37" s="113">
        <f>SUM(AG6:AG36)</f>
        <v>3173</v>
      </c>
      <c r="AH37" s="114">
        <f>SUM(AH6:AH36)</f>
        <v>1</v>
      </c>
      <c r="AI37" s="136"/>
      <c r="AK37" s="133" t="s">
        <v>911</v>
      </c>
      <c r="AL37" s="137"/>
      <c r="AM37" s="113">
        <f>SUM(AM6:AM36)</f>
        <v>13405</v>
      </c>
      <c r="AN37" s="114">
        <f>SUM(AN6:AN36)</f>
        <v>1.0000000000000002</v>
      </c>
      <c r="AO37" s="136"/>
      <c r="AQ37" s="133" t="s">
        <v>911</v>
      </c>
      <c r="AR37" s="137"/>
      <c r="AS37" s="113">
        <f>SUM(AS6:AS36)</f>
        <v>10768</v>
      </c>
      <c r="AT37" s="114">
        <f>SUM(AT6:AT36)</f>
        <v>0.99999999999999956</v>
      </c>
      <c r="AU37" s="136"/>
      <c r="AW37" s="133" t="s">
        <v>911</v>
      </c>
      <c r="AX37" s="137"/>
      <c r="AY37" s="113">
        <f>SUM(AY6:AY36)</f>
        <v>5023</v>
      </c>
      <c r="AZ37" s="114">
        <f>SUM(AZ6:AZ36)</f>
        <v>0.99999999999999978</v>
      </c>
      <c r="BA37" s="136"/>
      <c r="BC37" s="133" t="s">
        <v>911</v>
      </c>
      <c r="BD37" s="137"/>
      <c r="BE37" s="113">
        <f>SUM(BE6:BE36)</f>
        <v>9320</v>
      </c>
      <c r="BF37" s="114">
        <f>SUM(BF6:BF36)</f>
        <v>1</v>
      </c>
      <c r="BG37" s="136"/>
      <c r="BI37" s="133" t="s">
        <v>911</v>
      </c>
      <c r="BJ37" s="137"/>
      <c r="BK37" s="113">
        <f>SUM(BK6:BK36)</f>
        <v>20861</v>
      </c>
      <c r="BL37" s="114">
        <f>SUM(BL6:BL36)</f>
        <v>2.2383047210300431</v>
      </c>
      <c r="BM37" s="136"/>
    </row>
    <row r="38" spans="1:65">
      <c r="A38" s="138"/>
      <c r="B38" s="4"/>
      <c r="C38" s="85"/>
      <c r="D38" s="3"/>
      <c r="I38" s="85"/>
    </row>
    <row r="39" spans="1:65">
      <c r="A39" s="138"/>
      <c r="B39" s="4"/>
      <c r="C39" s="85"/>
      <c r="F39" s="139"/>
      <c r="H39" s="85"/>
      <c r="AS39" s="85"/>
    </row>
    <row r="40" spans="1:65">
      <c r="A40" s="138"/>
      <c r="B40" s="4"/>
      <c r="C40" s="85"/>
      <c r="I40" s="85"/>
    </row>
    <row r="41" spans="1:65">
      <c r="A41" s="138"/>
      <c r="B41" s="4"/>
      <c r="C41" s="85"/>
      <c r="S41" s="85"/>
      <c r="AB41" s="85"/>
      <c r="AC41" s="85"/>
      <c r="AH41" s="85"/>
      <c r="AN41" s="85"/>
      <c r="AU41" s="85"/>
      <c r="AY41" s="85"/>
      <c r="BE41" s="85"/>
    </row>
    <row r="42" spans="1:65">
      <c r="A42" s="138"/>
      <c r="B42" s="91"/>
      <c r="C42" s="85"/>
      <c r="F42" s="85"/>
      <c r="I42" s="85"/>
      <c r="AA42" s="85"/>
      <c r="AI42" s="85"/>
      <c r="AL42" s="85"/>
      <c r="AM42" s="85"/>
      <c r="AO42" s="85"/>
      <c r="AT42" s="85"/>
      <c r="AU42" s="85"/>
      <c r="AZ42" s="85"/>
      <c r="BA42" s="85"/>
      <c r="BD42" s="85"/>
      <c r="BK42" s="85"/>
    </row>
    <row r="43" spans="1:65">
      <c r="A43" s="138"/>
      <c r="B43" s="91"/>
      <c r="C43" s="85"/>
      <c r="G43" s="85"/>
      <c r="H43" s="85"/>
      <c r="I43" s="85"/>
      <c r="U43" s="85"/>
      <c r="W43" s="85"/>
      <c r="Y43" s="85"/>
      <c r="AC43" s="85"/>
      <c r="AG43" s="85"/>
      <c r="AO43" s="85"/>
      <c r="AR43" s="85"/>
      <c r="BJ43" s="85"/>
    </row>
    <row r="44" spans="1:65">
      <c r="A44" s="138"/>
      <c r="B44" s="140"/>
      <c r="C44" s="85"/>
      <c r="I44" s="141"/>
      <c r="AG44" s="85"/>
      <c r="AK44" s="85"/>
    </row>
    <row r="45" spans="1:65">
      <c r="A45" s="138"/>
      <c r="B45" s="4"/>
      <c r="C45" s="85"/>
      <c r="G45" s="85"/>
      <c r="AY45" s="85"/>
    </row>
    <row r="46" spans="1:65">
      <c r="A46" s="138"/>
      <c r="B46" s="4"/>
      <c r="C46" s="85"/>
    </row>
    <row r="47" spans="1:65">
      <c r="A47" s="138"/>
      <c r="B47" s="4"/>
      <c r="C47" s="85"/>
    </row>
    <row r="48" spans="1:65">
      <c r="A48" s="138"/>
      <c r="B48" s="4"/>
      <c r="C48" s="85"/>
    </row>
    <row r="49" spans="1:3">
      <c r="A49" s="138"/>
      <c r="B49" s="4"/>
      <c r="C49" s="85"/>
    </row>
    <row r="50" spans="1:3">
      <c r="A50" s="138"/>
      <c r="B50" s="4"/>
      <c r="C50" s="85"/>
    </row>
    <row r="51" spans="1:3">
      <c r="A51" s="138"/>
      <c r="B51" s="4"/>
      <c r="C51" s="85"/>
    </row>
    <row r="52" spans="1:3">
      <c r="A52" s="138"/>
      <c r="B52" s="4"/>
      <c r="C52" s="85"/>
    </row>
    <row r="53" spans="1:3">
      <c r="A53" s="138"/>
      <c r="B53" s="4"/>
      <c r="C53" s="85"/>
    </row>
    <row r="54" spans="1:3">
      <c r="A54" s="138"/>
      <c r="B54" s="4"/>
      <c r="C54" s="85"/>
    </row>
    <row r="55" spans="1:3">
      <c r="A55" s="138"/>
      <c r="B55" s="4"/>
      <c r="C55" s="85"/>
    </row>
    <row r="56" spans="1:3">
      <c r="A56" s="138"/>
      <c r="B56" s="4"/>
      <c r="C56" s="85"/>
    </row>
    <row r="57" spans="1:3">
      <c r="A57" s="138"/>
      <c r="B57" s="4"/>
      <c r="C57" s="85"/>
    </row>
    <row r="58" spans="1:3">
      <c r="A58" s="138"/>
      <c r="B58" s="4"/>
      <c r="C58" s="85"/>
    </row>
    <row r="59" spans="1:3">
      <c r="A59" s="138"/>
      <c r="B59" s="4"/>
      <c r="C59" s="85"/>
    </row>
    <row r="60" spans="1:3">
      <c r="A60" s="138"/>
      <c r="B60" s="4"/>
      <c r="C60" s="85"/>
    </row>
    <row r="61" spans="1:3">
      <c r="A61" s="138"/>
      <c r="B61" s="4"/>
      <c r="C61" s="85"/>
    </row>
    <row r="62" spans="1:3">
      <c r="A62" s="138"/>
      <c r="B62" s="4"/>
      <c r="C62" s="85"/>
    </row>
    <row r="63" spans="1:3">
      <c r="A63" s="138"/>
      <c r="B63" s="4"/>
      <c r="C63" s="85"/>
    </row>
    <row r="64" spans="1:3">
      <c r="A64" s="138"/>
      <c r="B64" s="4"/>
      <c r="C64" s="85"/>
    </row>
    <row r="65" spans="1:3">
      <c r="A65" s="138"/>
      <c r="B65" s="4"/>
      <c r="C65" s="85"/>
    </row>
    <row r="66" spans="1:3">
      <c r="A66" s="138"/>
      <c r="B66" s="4"/>
      <c r="C66" s="85"/>
    </row>
    <row r="67" spans="1:3">
      <c r="A67" s="138"/>
      <c r="B67" s="4"/>
      <c r="C67" s="85"/>
    </row>
    <row r="68" spans="1:3">
      <c r="A68" s="138"/>
      <c r="B68" s="4"/>
      <c r="C68" s="85"/>
    </row>
    <row r="69" spans="1:3">
      <c r="A69" s="138"/>
      <c r="B69" s="4"/>
      <c r="C69" s="85"/>
    </row>
    <row r="70" spans="1:3">
      <c r="A70" s="138"/>
      <c r="B70" s="4"/>
      <c r="C70" s="85"/>
    </row>
    <row r="71" spans="1:3">
      <c r="A71" s="138"/>
      <c r="B71" s="4"/>
      <c r="C71" s="85"/>
    </row>
    <row r="72" spans="1:3">
      <c r="A72" s="138"/>
      <c r="B72" s="4"/>
      <c r="C72" s="85"/>
    </row>
    <row r="73" spans="1:3">
      <c r="A73" s="138"/>
      <c r="B73" s="4"/>
      <c r="C73" s="85"/>
    </row>
    <row r="74" spans="1:3">
      <c r="A74" s="138"/>
      <c r="B74" s="4"/>
      <c r="C74" s="85"/>
    </row>
    <row r="75" spans="1:3">
      <c r="A75" s="138"/>
      <c r="B75" s="4"/>
      <c r="C75" s="85"/>
    </row>
    <row r="76" spans="1:3">
      <c r="A76" s="138"/>
      <c r="B76" s="4"/>
      <c r="C76" s="85"/>
    </row>
    <row r="77" spans="1:3">
      <c r="A77" s="138"/>
      <c r="B77" s="4"/>
      <c r="C77" s="85"/>
    </row>
    <row r="78" spans="1:3">
      <c r="A78" s="138"/>
      <c r="B78" s="4"/>
      <c r="C78" s="85"/>
    </row>
    <row r="79" spans="1:3">
      <c r="A79" s="138"/>
      <c r="B79" s="4"/>
      <c r="C79" s="85"/>
    </row>
    <row r="80" spans="1:3">
      <c r="A80" s="138"/>
      <c r="B80" s="4"/>
      <c r="C80" s="85"/>
    </row>
    <row r="81" spans="1:3">
      <c r="A81" s="138"/>
      <c r="B81" s="4"/>
      <c r="C81" s="85"/>
    </row>
    <row r="82" spans="1:3">
      <c r="A82" s="138"/>
      <c r="B82" s="4"/>
      <c r="C82" s="85"/>
    </row>
    <row r="83" spans="1:3">
      <c r="A83" s="138"/>
      <c r="B83" s="4"/>
      <c r="C83" s="85"/>
    </row>
    <row r="84" spans="1:3">
      <c r="A84" s="138"/>
      <c r="B84" s="4"/>
      <c r="C84" s="85"/>
    </row>
    <row r="85" spans="1:3">
      <c r="A85" s="138"/>
      <c r="B85" s="4"/>
      <c r="C85" s="85"/>
    </row>
    <row r="86" spans="1:3">
      <c r="A86" s="138"/>
      <c r="B86" s="4"/>
      <c r="C86" s="85"/>
    </row>
    <row r="87" spans="1:3">
      <c r="A87" s="138"/>
      <c r="B87" s="4"/>
      <c r="C87" s="85"/>
    </row>
    <row r="88" spans="1:3">
      <c r="A88" s="138"/>
      <c r="B88" s="4"/>
      <c r="C88" s="85"/>
    </row>
    <row r="89" spans="1:3">
      <c r="A89" s="138"/>
      <c r="B89" s="4"/>
      <c r="C89" s="85"/>
    </row>
    <row r="90" spans="1:3">
      <c r="A90" s="138"/>
      <c r="B90" s="4"/>
      <c r="C90" s="85"/>
    </row>
    <row r="91" spans="1:3">
      <c r="A91" s="138"/>
      <c r="B91" s="4"/>
      <c r="C91" s="85"/>
    </row>
    <row r="92" spans="1:3">
      <c r="A92" s="138"/>
      <c r="B92" s="4"/>
      <c r="C92" s="85"/>
    </row>
    <row r="93" spans="1:3">
      <c r="A93" s="138"/>
      <c r="B93" s="4"/>
      <c r="C93" s="85"/>
    </row>
    <row r="94" spans="1:3">
      <c r="A94" s="138"/>
      <c r="B94" s="4"/>
      <c r="C94" s="85"/>
    </row>
    <row r="95" spans="1:3">
      <c r="A95" s="138"/>
      <c r="B95" s="4"/>
      <c r="C95" s="85"/>
    </row>
    <row r="96" spans="1:3">
      <c r="A96" s="138"/>
      <c r="B96" s="4"/>
      <c r="C96" s="85"/>
    </row>
    <row r="97" spans="1:3">
      <c r="A97" s="138"/>
      <c r="B97" s="4"/>
      <c r="C97" s="85"/>
    </row>
    <row r="98" spans="1:3">
      <c r="A98" s="138"/>
      <c r="B98" s="4"/>
      <c r="C98" s="85"/>
    </row>
    <row r="99" spans="1:3">
      <c r="A99" s="138"/>
      <c r="B99" s="4"/>
      <c r="C99" s="85"/>
    </row>
    <row r="100" spans="1:3">
      <c r="A100" s="138"/>
      <c r="B100" s="4"/>
      <c r="C100" s="85"/>
    </row>
    <row r="101" spans="1:3">
      <c r="A101" s="138"/>
      <c r="B101" s="4"/>
      <c r="C101" s="85"/>
    </row>
    <row r="102" spans="1:3">
      <c r="A102" s="138"/>
      <c r="B102" s="4"/>
      <c r="C102" s="85"/>
    </row>
    <row r="103" spans="1:3">
      <c r="A103" s="138"/>
      <c r="B103" s="4"/>
      <c r="C103" s="85"/>
    </row>
    <row r="104" spans="1:3">
      <c r="A104" s="138"/>
      <c r="B104" s="4"/>
      <c r="C104" s="85"/>
    </row>
    <row r="105" spans="1:3">
      <c r="A105" s="138"/>
      <c r="B105" s="4"/>
      <c r="C105" s="85"/>
    </row>
    <row r="106" spans="1:3">
      <c r="A106" s="138"/>
      <c r="B106" s="4"/>
      <c r="C106" s="85"/>
    </row>
    <row r="107" spans="1:3">
      <c r="A107" s="138"/>
      <c r="B107" s="4"/>
      <c r="C107" s="85"/>
    </row>
    <row r="108" spans="1:3">
      <c r="A108" s="138"/>
      <c r="B108" s="4"/>
      <c r="C108" s="85"/>
    </row>
    <row r="109" spans="1:3">
      <c r="A109" s="138"/>
      <c r="B109" s="4"/>
      <c r="C109" s="85"/>
    </row>
    <row r="110" spans="1:3">
      <c r="A110" s="138"/>
      <c r="B110" s="4"/>
      <c r="C110" s="85"/>
    </row>
    <row r="111" spans="1:3">
      <c r="A111" s="138"/>
      <c r="B111" s="4"/>
      <c r="C111" s="85"/>
    </row>
    <row r="112" spans="1:3">
      <c r="A112" s="138"/>
      <c r="B112" s="4"/>
      <c r="C112" s="85"/>
    </row>
    <row r="113" spans="1:3">
      <c r="A113" s="138"/>
      <c r="B113" s="4"/>
      <c r="C113" s="85"/>
    </row>
    <row r="114" spans="1:3">
      <c r="A114" s="138"/>
      <c r="B114" s="4"/>
      <c r="C114" s="85"/>
    </row>
    <row r="115" spans="1:3">
      <c r="A115" s="138"/>
      <c r="B115" s="4"/>
      <c r="C115" s="85"/>
    </row>
    <row r="116" spans="1:3">
      <c r="A116" s="138"/>
      <c r="B116" s="4"/>
      <c r="C116" s="85"/>
    </row>
    <row r="117" spans="1:3">
      <c r="A117" s="138"/>
      <c r="B117" s="4"/>
      <c r="C117" s="85"/>
    </row>
    <row r="118" spans="1:3">
      <c r="A118" s="138"/>
      <c r="B118" s="4"/>
      <c r="C118" s="85"/>
    </row>
    <row r="119" spans="1:3">
      <c r="A119" s="138"/>
      <c r="B119" s="4"/>
      <c r="C119" s="85"/>
    </row>
    <row r="120" spans="1:3">
      <c r="A120" s="138"/>
      <c r="B120" s="4"/>
      <c r="C120" s="85"/>
    </row>
    <row r="121" spans="1:3">
      <c r="A121" s="138"/>
      <c r="B121" s="4"/>
      <c r="C121" s="85"/>
    </row>
    <row r="122" spans="1:3">
      <c r="A122" s="138"/>
      <c r="B122" s="4"/>
      <c r="C122" s="85"/>
    </row>
    <row r="123" spans="1:3">
      <c r="A123" s="138"/>
      <c r="B123" s="4"/>
      <c r="C123" s="85"/>
    </row>
    <row r="124" spans="1:3">
      <c r="A124" s="138"/>
      <c r="B124" s="4"/>
      <c r="C124" s="85"/>
    </row>
    <row r="125" spans="1:3">
      <c r="A125" s="138"/>
      <c r="B125" s="4"/>
      <c r="C125" s="85"/>
    </row>
    <row r="126" spans="1:3">
      <c r="A126" s="138"/>
      <c r="B126" s="4"/>
      <c r="C126" s="85"/>
    </row>
    <row r="127" spans="1:3">
      <c r="A127" s="138"/>
      <c r="B127" s="4"/>
      <c r="C127" s="85"/>
    </row>
    <row r="128" spans="1:3">
      <c r="A128" s="138"/>
      <c r="B128" s="4"/>
      <c r="C128" s="85"/>
    </row>
    <row r="129" spans="1:3">
      <c r="A129" s="138"/>
      <c r="B129" s="4"/>
      <c r="C129" s="85"/>
    </row>
    <row r="130" spans="1:3">
      <c r="A130" s="138"/>
      <c r="B130" s="4"/>
      <c r="C130" s="85"/>
    </row>
    <row r="131" spans="1:3">
      <c r="A131" s="138"/>
      <c r="B131" s="4"/>
      <c r="C131" s="85"/>
    </row>
    <row r="132" spans="1:3">
      <c r="A132" s="138"/>
      <c r="B132" s="4"/>
      <c r="C132" s="85"/>
    </row>
    <row r="133" spans="1:3">
      <c r="A133" s="138"/>
      <c r="B133" s="4"/>
      <c r="C133" s="85"/>
    </row>
    <row r="134" spans="1:3">
      <c r="A134" s="138"/>
      <c r="B134" s="4"/>
      <c r="C134" s="85"/>
    </row>
    <row r="135" spans="1:3">
      <c r="A135" s="138"/>
      <c r="B135" s="4"/>
      <c r="C135" s="85"/>
    </row>
    <row r="136" spans="1:3">
      <c r="A136" s="138"/>
      <c r="B136" s="4"/>
      <c r="C136" s="85"/>
    </row>
    <row r="137" spans="1:3">
      <c r="A137" s="138"/>
      <c r="B137" s="4"/>
      <c r="C137" s="85"/>
    </row>
    <row r="138" spans="1:3">
      <c r="A138" s="138"/>
      <c r="B138" s="4"/>
      <c r="C138" s="85"/>
    </row>
    <row r="139" spans="1:3">
      <c r="A139" s="138"/>
      <c r="B139" s="4"/>
      <c r="C139" s="47"/>
    </row>
    <row r="140" spans="1:3">
      <c r="A140" s="138"/>
      <c r="B140" s="4"/>
      <c r="C140" s="47"/>
    </row>
    <row r="141" spans="1:3">
      <c r="A141" s="138"/>
      <c r="B141" s="4"/>
      <c r="C141" s="47"/>
    </row>
    <row r="142" spans="1:3">
      <c r="A142" s="138"/>
      <c r="B142" s="4"/>
      <c r="C142" s="47"/>
    </row>
    <row r="143" spans="1:3">
      <c r="A143" s="138"/>
      <c r="B143" s="4"/>
      <c r="C143" s="47"/>
    </row>
    <row r="144" spans="1:3">
      <c r="A144" s="138"/>
      <c r="B144" s="4"/>
      <c r="C144" s="47"/>
    </row>
    <row r="145" spans="1:3">
      <c r="A145" s="138"/>
      <c r="B145" s="4"/>
      <c r="C145" s="47"/>
    </row>
    <row r="146" spans="1:3">
      <c r="A146" s="138"/>
      <c r="B146" s="4"/>
      <c r="C146" s="47"/>
    </row>
    <row r="147" spans="1:3">
      <c r="A147" s="138"/>
      <c r="B147" s="4"/>
      <c r="C147" s="47"/>
    </row>
    <row r="148" spans="1:3">
      <c r="A148" s="138"/>
      <c r="B148" s="4"/>
      <c r="C148" s="47"/>
    </row>
    <row r="149" spans="1:3">
      <c r="A149" s="138"/>
      <c r="B149" s="4"/>
      <c r="C149" s="47"/>
    </row>
    <row r="150" spans="1:3">
      <c r="A150" s="138"/>
      <c r="B150" s="4"/>
      <c r="C150" s="47"/>
    </row>
    <row r="151" spans="1:3">
      <c r="A151" s="138"/>
      <c r="B151" s="4"/>
      <c r="C151" s="47"/>
    </row>
    <row r="152" spans="1:3">
      <c r="A152" s="138"/>
      <c r="B152" s="4"/>
      <c r="C152" s="47"/>
    </row>
    <row r="153" spans="1:3">
      <c r="A153" s="138"/>
      <c r="B153" s="4"/>
      <c r="C153" s="47"/>
    </row>
    <row r="154" spans="1:3">
      <c r="A154" s="138"/>
      <c r="B154" s="4"/>
      <c r="C154" s="47"/>
    </row>
    <row r="155" spans="1:3">
      <c r="A155" s="138"/>
      <c r="B155" s="4"/>
      <c r="C155" s="47"/>
    </row>
    <row r="156" spans="1:3">
      <c r="A156" s="138"/>
      <c r="B156" s="4"/>
      <c r="C156" s="47"/>
    </row>
    <row r="157" spans="1:3">
      <c r="A157" s="138"/>
      <c r="B157" s="4"/>
      <c r="C157" s="47"/>
    </row>
    <row r="158" spans="1:3">
      <c r="A158" s="138"/>
      <c r="B158" s="4"/>
      <c r="C158" s="47"/>
    </row>
    <row r="159" spans="1:3">
      <c r="A159" s="138"/>
      <c r="B159" s="4"/>
      <c r="C159" s="47"/>
    </row>
    <row r="160" spans="1:3">
      <c r="A160" s="138"/>
      <c r="B160" s="4"/>
      <c r="C160" s="47"/>
    </row>
    <row r="161" spans="1:3">
      <c r="A161" s="138"/>
      <c r="B161" s="4"/>
      <c r="C161" s="47"/>
    </row>
    <row r="162" spans="1:3">
      <c r="A162" s="138"/>
      <c r="B162" s="4"/>
      <c r="C162" s="47"/>
    </row>
    <row r="163" spans="1:3">
      <c r="A163" s="138"/>
      <c r="B163" s="4"/>
      <c r="C163" s="47"/>
    </row>
    <row r="164" spans="1:3">
      <c r="A164" s="138"/>
      <c r="B164" s="4"/>
      <c r="C164" s="47"/>
    </row>
    <row r="165" spans="1:3">
      <c r="A165" s="138"/>
      <c r="B165" s="4"/>
      <c r="C165" s="47"/>
    </row>
    <row r="166" spans="1:3">
      <c r="A166" s="138"/>
      <c r="B166" s="4"/>
      <c r="C166" s="47"/>
    </row>
    <row r="167" spans="1:3">
      <c r="A167" s="138"/>
      <c r="B167" s="4"/>
      <c r="C167" s="47"/>
    </row>
    <row r="168" spans="1:3">
      <c r="A168" s="138"/>
      <c r="B168" s="4"/>
      <c r="C168" s="47"/>
    </row>
    <row r="169" spans="1:3">
      <c r="A169" s="138"/>
      <c r="B169" s="142"/>
      <c r="C169" s="47"/>
    </row>
    <row r="170" spans="1:3">
      <c r="A170" s="138"/>
      <c r="B170" s="142"/>
      <c r="C170" s="47"/>
    </row>
    <row r="171" spans="1:3">
      <c r="A171" s="138"/>
      <c r="B171" s="142"/>
      <c r="C171" s="47"/>
    </row>
    <row r="172" spans="1:3">
      <c r="A172" s="138"/>
      <c r="B172" s="142"/>
      <c r="C172" s="47"/>
    </row>
    <row r="173" spans="1:3">
      <c r="A173" s="138"/>
      <c r="B173" s="142"/>
      <c r="C173" s="47"/>
    </row>
    <row r="174" spans="1:3">
      <c r="A174" s="138"/>
      <c r="B174" s="142"/>
      <c r="C174" s="47"/>
    </row>
    <row r="175" spans="1:3">
      <c r="A175" s="138"/>
      <c r="B175" s="142"/>
      <c r="C175" s="47"/>
    </row>
    <row r="176" spans="1:3">
      <c r="A176" s="138"/>
      <c r="B176" s="142"/>
      <c r="C176" s="47"/>
    </row>
    <row r="177" spans="1:3">
      <c r="A177" s="138"/>
      <c r="B177" s="142"/>
      <c r="C177" s="47"/>
    </row>
    <row r="178" spans="1:3">
      <c r="A178" s="138"/>
      <c r="B178" s="142"/>
      <c r="C178" s="47"/>
    </row>
    <row r="179" spans="1:3">
      <c r="A179" s="138"/>
      <c r="B179" s="142"/>
      <c r="C179" s="47"/>
    </row>
    <row r="180" spans="1:3">
      <c r="A180" s="138"/>
      <c r="B180" s="142"/>
      <c r="C180" s="47"/>
    </row>
    <row r="181" spans="1:3">
      <c r="A181" s="138"/>
      <c r="B181" s="142"/>
      <c r="C181" s="47"/>
    </row>
    <row r="182" spans="1:3">
      <c r="A182" s="138"/>
      <c r="B182" s="142"/>
      <c r="C182" s="47"/>
    </row>
    <row r="183" spans="1:3">
      <c r="A183" s="138"/>
      <c r="B183" s="142"/>
      <c r="C183" s="47"/>
    </row>
    <row r="184" spans="1:3">
      <c r="A184" s="138"/>
      <c r="B184" s="142"/>
      <c r="C184" s="47"/>
    </row>
    <row r="185" spans="1:3">
      <c r="A185" s="138"/>
      <c r="B185" s="142"/>
      <c r="C185" s="47"/>
    </row>
    <row r="186" spans="1:3">
      <c r="A186" s="138"/>
      <c r="B186" s="142"/>
      <c r="C186" s="47"/>
    </row>
    <row r="187" spans="1:3">
      <c r="A187" s="138"/>
      <c r="B187" s="142"/>
      <c r="C187" s="47"/>
    </row>
    <row r="188" spans="1:3">
      <c r="A188" s="138"/>
      <c r="B188" s="142"/>
      <c r="C188" s="47"/>
    </row>
    <row r="189" spans="1:3">
      <c r="A189" s="138"/>
      <c r="B189" s="142"/>
      <c r="C189" s="47"/>
    </row>
    <row r="190" spans="1:3">
      <c r="A190" s="138"/>
      <c r="B190" s="142"/>
      <c r="C190" s="47"/>
    </row>
    <row r="191" spans="1:3">
      <c r="A191" s="138"/>
      <c r="B191" s="142"/>
      <c r="C191" s="47"/>
    </row>
    <row r="192" spans="1:3">
      <c r="A192" s="138"/>
      <c r="B192" s="142"/>
      <c r="C192" s="47"/>
    </row>
    <row r="193" spans="1:3">
      <c r="A193" s="138"/>
      <c r="B193" s="142"/>
      <c r="C193" s="47"/>
    </row>
    <row r="194" spans="1:3">
      <c r="A194" s="138"/>
      <c r="B194" s="142"/>
      <c r="C194" s="47"/>
    </row>
    <row r="195" spans="1:3">
      <c r="A195" s="138"/>
      <c r="B195" s="142"/>
      <c r="C195" s="47"/>
    </row>
    <row r="196" spans="1:3">
      <c r="A196" s="138"/>
      <c r="B196" s="142"/>
      <c r="C196" s="47"/>
    </row>
    <row r="197" spans="1:3">
      <c r="A197" s="138"/>
      <c r="B197" s="142"/>
      <c r="C197" s="47"/>
    </row>
    <row r="198" spans="1:3">
      <c r="A198" s="138"/>
      <c r="B198" s="142"/>
      <c r="C198" s="47"/>
    </row>
    <row r="199" spans="1:3">
      <c r="A199" s="138"/>
      <c r="B199" s="142"/>
      <c r="C199" s="47"/>
    </row>
    <row r="200" spans="1:3">
      <c r="A200" s="138"/>
      <c r="B200" s="142"/>
      <c r="C200" s="47"/>
    </row>
    <row r="201" spans="1:3">
      <c r="A201" s="138"/>
      <c r="B201" s="142"/>
      <c r="C201" s="47"/>
    </row>
    <row r="202" spans="1:3">
      <c r="A202" s="138"/>
      <c r="B202" s="142"/>
      <c r="C202" s="47"/>
    </row>
    <row r="203" spans="1:3">
      <c r="A203" s="138"/>
      <c r="B203" s="142"/>
      <c r="C203" s="47"/>
    </row>
    <row r="204" spans="1:3">
      <c r="A204" s="138"/>
      <c r="B204" s="142"/>
      <c r="C204" s="47"/>
    </row>
    <row r="205" spans="1:3">
      <c r="A205" s="138"/>
      <c r="B205" s="142"/>
      <c r="C205" s="47"/>
    </row>
    <row r="206" spans="1:3">
      <c r="A206" s="138"/>
      <c r="B206" s="142"/>
      <c r="C206" s="47"/>
    </row>
    <row r="207" spans="1:3">
      <c r="A207" s="138"/>
      <c r="B207" s="142"/>
      <c r="C207" s="47"/>
    </row>
    <row r="208" spans="1:3">
      <c r="A208" s="138"/>
      <c r="B208" s="142"/>
      <c r="C208" s="47"/>
    </row>
    <row r="209" spans="1:3">
      <c r="A209" s="138"/>
      <c r="B209" s="142"/>
      <c r="C209" s="47"/>
    </row>
    <row r="210" spans="1:3">
      <c r="A210" s="138"/>
      <c r="B210" s="142"/>
      <c r="C210" s="47"/>
    </row>
    <row r="211" spans="1:3">
      <c r="A211" s="138"/>
      <c r="B211" s="142"/>
      <c r="C211" s="47"/>
    </row>
    <row r="212" spans="1:3">
      <c r="A212" s="138"/>
      <c r="B212" s="142"/>
      <c r="C212" s="47"/>
    </row>
    <row r="213" spans="1:3">
      <c r="A213" s="138"/>
      <c r="B213" s="142"/>
      <c r="C213" s="47"/>
    </row>
    <row r="214" spans="1:3">
      <c r="A214" s="138"/>
      <c r="B214" s="142"/>
      <c r="C214" s="47"/>
    </row>
    <row r="215" spans="1:3">
      <c r="A215" s="138"/>
      <c r="B215" s="142"/>
      <c r="C215" s="47"/>
    </row>
    <row r="216" spans="1:3">
      <c r="A216" s="138"/>
      <c r="B216" s="142"/>
      <c r="C216" s="47"/>
    </row>
    <row r="217" spans="1:3">
      <c r="A217" s="138"/>
      <c r="B217" s="142"/>
      <c r="C217" s="47"/>
    </row>
    <row r="218" spans="1:3">
      <c r="A218" s="138"/>
      <c r="B218" s="142"/>
      <c r="C218" s="47"/>
    </row>
    <row r="219" spans="1:3">
      <c r="A219" s="138"/>
      <c r="B219" s="142"/>
      <c r="C219" s="47"/>
    </row>
    <row r="220" spans="1:3">
      <c r="A220" s="138"/>
      <c r="B220" s="142"/>
      <c r="C220" s="47"/>
    </row>
    <row r="221" spans="1:3">
      <c r="A221" s="138"/>
      <c r="B221" s="142"/>
      <c r="C221" s="47"/>
    </row>
    <row r="222" spans="1:3">
      <c r="A222" s="138"/>
      <c r="B222" s="142"/>
      <c r="C222" s="47"/>
    </row>
    <row r="223" spans="1:3">
      <c r="A223" s="138"/>
      <c r="B223" s="142"/>
      <c r="C223" s="47"/>
    </row>
    <row r="224" spans="1:3">
      <c r="A224" s="138"/>
      <c r="B224" s="142"/>
      <c r="C224" s="47"/>
    </row>
    <row r="225" spans="1:3">
      <c r="A225" s="138"/>
      <c r="B225" s="142"/>
      <c r="C225" s="47"/>
    </row>
    <row r="226" spans="1:3">
      <c r="A226" s="138"/>
      <c r="B226" s="142"/>
      <c r="C226" s="47"/>
    </row>
    <row r="227" spans="1:3">
      <c r="A227" s="138"/>
      <c r="B227" s="142"/>
      <c r="C227" s="47"/>
    </row>
    <row r="228" spans="1:3">
      <c r="A228" s="138"/>
      <c r="B228" s="142"/>
      <c r="C228" s="47"/>
    </row>
    <row r="229" spans="1:3">
      <c r="A229" s="138"/>
      <c r="B229" s="142"/>
      <c r="C229" s="47"/>
    </row>
    <row r="230" spans="1:3">
      <c r="A230" s="138"/>
      <c r="B230" s="142"/>
      <c r="C230" s="47"/>
    </row>
    <row r="231" spans="1:3">
      <c r="A231" s="138"/>
      <c r="B231" s="142"/>
      <c r="C231" s="47"/>
    </row>
    <row r="232" spans="1:3">
      <c r="A232" s="138"/>
      <c r="B232" s="142"/>
      <c r="C232" s="47"/>
    </row>
    <row r="233" spans="1:3">
      <c r="A233" s="138"/>
      <c r="B233" s="142"/>
      <c r="C233" s="47"/>
    </row>
    <row r="234" spans="1:3">
      <c r="A234" s="138"/>
      <c r="B234" s="142"/>
      <c r="C234" s="47"/>
    </row>
    <row r="235" spans="1:3">
      <c r="A235" s="138"/>
      <c r="B235" s="142"/>
      <c r="C235" s="47"/>
    </row>
    <row r="236" spans="1:3">
      <c r="A236" s="138"/>
      <c r="B236" s="142"/>
      <c r="C236" s="47"/>
    </row>
    <row r="237" spans="1:3">
      <c r="A237" s="138"/>
      <c r="B237" s="142"/>
      <c r="C237" s="47"/>
    </row>
    <row r="238" spans="1:3">
      <c r="A238" s="138"/>
      <c r="B238" s="142"/>
      <c r="C238" s="47"/>
    </row>
    <row r="239" spans="1:3">
      <c r="A239" s="138"/>
      <c r="B239" s="142"/>
      <c r="C239" s="47"/>
    </row>
    <row r="240" spans="1:3">
      <c r="A240" s="138"/>
      <c r="B240" s="142"/>
      <c r="C240" s="47"/>
    </row>
    <row r="241" spans="1:3">
      <c r="A241" s="138"/>
      <c r="B241" s="142"/>
      <c r="C241" s="47"/>
    </row>
    <row r="242" spans="1:3">
      <c r="A242" s="138"/>
      <c r="B242" s="142"/>
      <c r="C242" s="47"/>
    </row>
    <row r="243" spans="1:3">
      <c r="A243" s="138"/>
      <c r="B243" s="142"/>
      <c r="C243" s="47"/>
    </row>
    <row r="244" spans="1:3">
      <c r="A244" s="138"/>
      <c r="B244" s="142"/>
      <c r="C244" s="47"/>
    </row>
    <row r="245" spans="1:3">
      <c r="A245" s="138"/>
      <c r="B245" s="142"/>
      <c r="C245" s="47"/>
    </row>
    <row r="246" spans="1:3">
      <c r="A246" s="138"/>
      <c r="B246" s="142"/>
      <c r="C246" s="47"/>
    </row>
    <row r="247" spans="1:3">
      <c r="A247" s="138"/>
      <c r="B247" s="142"/>
      <c r="C247" s="47"/>
    </row>
    <row r="248" spans="1:3">
      <c r="A248" s="138"/>
      <c r="B248" s="142"/>
      <c r="C248" s="47"/>
    </row>
    <row r="249" spans="1:3">
      <c r="A249" s="138"/>
      <c r="B249" s="142"/>
      <c r="C249" s="47"/>
    </row>
    <row r="250" spans="1:3">
      <c r="A250" s="138"/>
      <c r="B250" s="142"/>
      <c r="C250" s="47"/>
    </row>
    <row r="251" spans="1:3">
      <c r="A251" s="138"/>
      <c r="B251" s="142"/>
      <c r="C251" s="47"/>
    </row>
    <row r="252" spans="1:3">
      <c r="A252" s="138"/>
      <c r="B252" s="142"/>
      <c r="C252" s="47"/>
    </row>
    <row r="253" spans="1:3">
      <c r="A253" s="138"/>
      <c r="B253" s="142"/>
      <c r="C253" s="47"/>
    </row>
    <row r="254" spans="1:3">
      <c r="A254" s="138"/>
      <c r="B254" s="142"/>
      <c r="C254" s="47"/>
    </row>
    <row r="255" spans="1:3">
      <c r="A255" s="138"/>
      <c r="B255" s="142"/>
      <c r="C255" s="47"/>
    </row>
    <row r="256" spans="1:3">
      <c r="A256" s="138"/>
      <c r="B256" s="142"/>
      <c r="C256" s="47"/>
    </row>
    <row r="257" spans="1:3">
      <c r="A257" s="138"/>
      <c r="B257" s="142"/>
      <c r="C257" s="47"/>
    </row>
    <row r="258" spans="1:3">
      <c r="A258" s="138"/>
      <c r="B258" s="142"/>
      <c r="C258" s="47"/>
    </row>
    <row r="259" spans="1:3">
      <c r="A259" s="138"/>
      <c r="B259" s="142"/>
      <c r="C259" s="47"/>
    </row>
    <row r="260" spans="1:3">
      <c r="A260" s="138"/>
      <c r="B260" s="142"/>
      <c r="C260" s="47"/>
    </row>
    <row r="261" spans="1:3">
      <c r="A261" s="138"/>
      <c r="B261" s="142"/>
      <c r="C261" s="47"/>
    </row>
    <row r="262" spans="1:3">
      <c r="A262" s="138"/>
      <c r="B262" s="142"/>
      <c r="C262" s="47"/>
    </row>
    <row r="263" spans="1:3">
      <c r="A263" s="138"/>
      <c r="B263" s="142"/>
      <c r="C263" s="47"/>
    </row>
    <row r="264" spans="1:3">
      <c r="A264" s="138"/>
      <c r="B264" s="142"/>
      <c r="C264" s="47"/>
    </row>
    <row r="265" spans="1:3">
      <c r="A265" s="138"/>
      <c r="B265" s="142"/>
      <c r="C265" s="47"/>
    </row>
    <row r="266" spans="1:3">
      <c r="A266" s="138"/>
      <c r="B266" s="142"/>
      <c r="C266" s="47"/>
    </row>
    <row r="267" spans="1:3">
      <c r="A267" s="138"/>
      <c r="B267" s="142"/>
      <c r="C267" s="47"/>
    </row>
    <row r="268" spans="1:3">
      <c r="A268" s="138"/>
      <c r="B268" s="142"/>
      <c r="C268" s="47"/>
    </row>
    <row r="269" spans="1:3">
      <c r="A269" s="138"/>
      <c r="B269" s="142"/>
      <c r="C269" s="47"/>
    </row>
    <row r="270" spans="1:3">
      <c r="A270" s="138"/>
      <c r="B270" s="142"/>
      <c r="C270" s="47"/>
    </row>
    <row r="271" spans="1:3">
      <c r="A271" s="138"/>
      <c r="B271" s="142"/>
      <c r="C271" s="47"/>
    </row>
    <row r="272" spans="1:3">
      <c r="A272" s="138"/>
      <c r="B272" s="142"/>
      <c r="C272" s="47"/>
    </row>
    <row r="273" spans="1:3">
      <c r="A273" s="138"/>
      <c r="B273" s="142"/>
      <c r="C273" s="47"/>
    </row>
    <row r="274" spans="1:3">
      <c r="A274" s="138"/>
      <c r="B274" s="142"/>
      <c r="C274" s="47"/>
    </row>
    <row r="275" spans="1:3">
      <c r="A275" s="138"/>
      <c r="B275" s="142"/>
      <c r="C275" s="47"/>
    </row>
    <row r="276" spans="1:3">
      <c r="A276" s="138"/>
      <c r="B276" s="142"/>
      <c r="C276" s="47"/>
    </row>
    <row r="277" spans="1:3">
      <c r="A277" s="138"/>
      <c r="B277" s="142"/>
      <c r="C277" s="47"/>
    </row>
    <row r="278" spans="1:3">
      <c r="A278" s="138"/>
      <c r="B278" s="142"/>
      <c r="C278" s="47"/>
    </row>
    <row r="279" spans="1:3">
      <c r="A279" s="138"/>
      <c r="B279" s="142"/>
      <c r="C279" s="47"/>
    </row>
    <row r="280" spans="1:3">
      <c r="A280" s="138"/>
      <c r="B280" s="142"/>
      <c r="C280" s="47"/>
    </row>
    <row r="281" spans="1:3">
      <c r="A281" s="138"/>
      <c r="B281" s="142"/>
      <c r="C281" s="47"/>
    </row>
    <row r="282" spans="1:3">
      <c r="A282" s="138"/>
      <c r="B282" s="142"/>
      <c r="C282" s="47"/>
    </row>
    <row r="283" spans="1:3">
      <c r="A283" s="138"/>
      <c r="B283" s="142"/>
      <c r="C283" s="47"/>
    </row>
    <row r="284" spans="1:3">
      <c r="A284" s="138"/>
      <c r="B284" s="142"/>
      <c r="C284" s="47"/>
    </row>
    <row r="285" spans="1:3">
      <c r="A285" s="138"/>
      <c r="B285" s="142"/>
      <c r="C285" s="47"/>
    </row>
    <row r="286" spans="1:3">
      <c r="A286" s="138"/>
      <c r="B286" s="142"/>
      <c r="C286" s="47"/>
    </row>
    <row r="287" spans="1:3">
      <c r="A287" s="138"/>
      <c r="B287" s="142"/>
      <c r="C287" s="47"/>
    </row>
    <row r="288" spans="1:3">
      <c r="A288" s="138"/>
      <c r="B288" s="142"/>
      <c r="C288" s="47"/>
    </row>
    <row r="289" spans="1:3">
      <c r="A289" s="138"/>
      <c r="B289" s="142"/>
      <c r="C289" s="47"/>
    </row>
    <row r="290" spans="1:3">
      <c r="A290" s="138"/>
      <c r="B290" s="142"/>
      <c r="C290" s="47"/>
    </row>
    <row r="291" spans="1:3">
      <c r="A291" s="138"/>
      <c r="B291" s="142"/>
      <c r="C291" s="47"/>
    </row>
    <row r="292" spans="1:3">
      <c r="A292" s="138"/>
      <c r="B292" s="142"/>
      <c r="C292" s="47"/>
    </row>
    <row r="293" spans="1:3">
      <c r="A293" s="138"/>
      <c r="B293" s="142"/>
      <c r="C293" s="47"/>
    </row>
    <row r="294" spans="1:3">
      <c r="A294" s="138"/>
      <c r="B294" s="142"/>
      <c r="C294" s="47"/>
    </row>
    <row r="295" spans="1:3">
      <c r="A295" s="138"/>
      <c r="B295" s="142"/>
      <c r="C295" s="47"/>
    </row>
    <row r="296" spans="1:3">
      <c r="A296" s="138"/>
      <c r="B296" s="142"/>
      <c r="C296" s="47"/>
    </row>
    <row r="297" spans="1:3">
      <c r="A297" s="138"/>
      <c r="B297" s="142"/>
      <c r="C297" s="47"/>
    </row>
    <row r="298" spans="1:3">
      <c r="A298" s="138"/>
      <c r="B298" s="142"/>
      <c r="C298" s="47"/>
    </row>
    <row r="299" spans="1:3">
      <c r="A299" s="138"/>
      <c r="B299" s="142"/>
      <c r="C299" s="47"/>
    </row>
    <row r="300" spans="1:3">
      <c r="A300" s="138"/>
      <c r="B300" s="142"/>
      <c r="C300" s="47"/>
    </row>
    <row r="301" spans="1:3">
      <c r="A301" s="138"/>
      <c r="B301" s="142"/>
      <c r="C301" s="47"/>
    </row>
    <row r="302" spans="1:3">
      <c r="A302" s="138"/>
      <c r="B302" s="142"/>
      <c r="C302" s="47"/>
    </row>
    <row r="303" spans="1:3">
      <c r="A303" s="138"/>
      <c r="B303" s="142"/>
      <c r="C303" s="47"/>
    </row>
    <row r="304" spans="1:3">
      <c r="A304" s="138"/>
      <c r="B304" s="142"/>
      <c r="C304" s="47"/>
    </row>
    <row r="305" spans="1:3">
      <c r="A305" s="138"/>
      <c r="B305" s="142"/>
      <c r="C305" s="47"/>
    </row>
    <row r="306" spans="1:3">
      <c r="A306" s="138"/>
      <c r="B306" s="142"/>
      <c r="C306" s="47"/>
    </row>
    <row r="307" spans="1:3">
      <c r="A307" s="138"/>
      <c r="B307" s="142"/>
      <c r="C307" s="47"/>
    </row>
    <row r="308" spans="1:3">
      <c r="A308" s="138"/>
      <c r="B308" s="142"/>
      <c r="C308" s="47"/>
    </row>
    <row r="309" spans="1:3">
      <c r="A309" s="138"/>
      <c r="B309" s="142"/>
      <c r="C309" s="47"/>
    </row>
    <row r="310" spans="1:3">
      <c r="A310" s="138"/>
      <c r="B310" s="142"/>
      <c r="C310" s="47"/>
    </row>
    <row r="311" spans="1:3">
      <c r="A311" s="138"/>
      <c r="B311" s="142"/>
      <c r="C311" s="47"/>
    </row>
    <row r="312" spans="1:3">
      <c r="A312" s="138"/>
      <c r="B312" s="142"/>
      <c r="C312" s="47"/>
    </row>
    <row r="313" spans="1:3">
      <c r="A313" s="138"/>
      <c r="B313" s="142"/>
      <c r="C313" s="47"/>
    </row>
    <row r="314" spans="1:3">
      <c r="A314" s="138"/>
      <c r="B314" s="142"/>
      <c r="C314" s="47"/>
    </row>
    <row r="315" spans="1:3">
      <c r="A315" s="138"/>
      <c r="B315" s="142"/>
      <c r="C315" s="47"/>
    </row>
    <row r="316" spans="1:3">
      <c r="A316" s="138"/>
      <c r="B316" s="142"/>
      <c r="C316" s="47"/>
    </row>
    <row r="317" spans="1:3">
      <c r="A317" s="138"/>
      <c r="B317" s="142"/>
      <c r="C317" s="47"/>
    </row>
    <row r="318" spans="1:3">
      <c r="A318" s="138"/>
      <c r="B318" s="142"/>
      <c r="C318" s="47"/>
    </row>
    <row r="319" spans="1:3">
      <c r="A319" s="138"/>
      <c r="B319" s="142"/>
      <c r="C319" s="47"/>
    </row>
    <row r="320" spans="1:3">
      <c r="A320" s="138"/>
      <c r="B320" s="142"/>
      <c r="C320" s="47"/>
    </row>
    <row r="321" spans="1:3">
      <c r="A321" s="138"/>
      <c r="B321" s="142"/>
      <c r="C321" s="47"/>
    </row>
    <row r="322" spans="1:3">
      <c r="A322" s="138"/>
      <c r="B322" s="142"/>
      <c r="C322" s="47"/>
    </row>
    <row r="323" spans="1:3">
      <c r="A323" s="138"/>
      <c r="B323" s="142"/>
      <c r="C323" s="47"/>
    </row>
    <row r="324" spans="1:3">
      <c r="A324" s="138"/>
      <c r="B324" s="142"/>
      <c r="C324" s="47"/>
    </row>
    <row r="325" spans="1:3">
      <c r="A325" s="138"/>
      <c r="B325" s="142"/>
      <c r="C325" s="47"/>
    </row>
    <row r="326" spans="1:3">
      <c r="A326" s="138"/>
      <c r="B326" s="142"/>
      <c r="C326" s="47"/>
    </row>
    <row r="327" spans="1:3">
      <c r="A327" s="138"/>
      <c r="B327" s="142"/>
      <c r="C327" s="47"/>
    </row>
    <row r="328" spans="1:3">
      <c r="A328" s="138"/>
      <c r="B328" s="142"/>
      <c r="C328" s="47"/>
    </row>
    <row r="329" spans="1:3">
      <c r="A329" s="138"/>
      <c r="B329" s="142"/>
      <c r="C329" s="47"/>
    </row>
    <row r="330" spans="1:3">
      <c r="A330" s="138"/>
      <c r="B330" s="142"/>
      <c r="C330" s="47"/>
    </row>
    <row r="331" spans="1:3">
      <c r="A331" s="138"/>
      <c r="B331" s="142"/>
      <c r="C331" s="47"/>
    </row>
    <row r="332" spans="1:3">
      <c r="A332" s="138"/>
      <c r="B332" s="142"/>
      <c r="C332" s="47"/>
    </row>
    <row r="333" spans="1:3">
      <c r="A333" s="138"/>
      <c r="B333" s="142"/>
      <c r="C333" s="47"/>
    </row>
    <row r="334" spans="1:3">
      <c r="A334" s="138"/>
      <c r="B334" s="142"/>
      <c r="C334" s="47"/>
    </row>
    <row r="335" spans="1:3">
      <c r="A335" s="138"/>
      <c r="B335" s="142"/>
      <c r="C335" s="47"/>
    </row>
    <row r="336" spans="1:3">
      <c r="A336" s="138"/>
      <c r="B336" s="142"/>
      <c r="C336" s="47"/>
    </row>
    <row r="337" spans="1:3">
      <c r="A337" s="138"/>
      <c r="B337" s="142"/>
      <c r="C337" s="47"/>
    </row>
    <row r="338" spans="1:3">
      <c r="A338" s="138"/>
      <c r="B338" s="142"/>
      <c r="C338" s="47"/>
    </row>
    <row r="339" spans="1:3">
      <c r="A339" s="138"/>
      <c r="B339" s="142"/>
      <c r="C339" s="47"/>
    </row>
    <row r="340" spans="1:3">
      <c r="A340" s="138"/>
      <c r="B340" s="142"/>
      <c r="C340" s="47"/>
    </row>
    <row r="341" spans="1:3">
      <c r="A341" s="138"/>
      <c r="B341" s="142"/>
      <c r="C341" s="47"/>
    </row>
    <row r="342" spans="1:3">
      <c r="A342" s="138"/>
      <c r="B342" s="142"/>
      <c r="C342" s="47"/>
    </row>
    <row r="343" spans="1:3">
      <c r="A343" s="138"/>
      <c r="B343" s="142"/>
      <c r="C343" s="47"/>
    </row>
    <row r="344" spans="1:3">
      <c r="A344" s="138"/>
      <c r="B344" s="142"/>
      <c r="C344" s="47"/>
    </row>
    <row r="345" spans="1:3">
      <c r="A345" s="138"/>
      <c r="B345" s="142"/>
      <c r="C345" s="47"/>
    </row>
    <row r="346" spans="1:3">
      <c r="A346" s="138"/>
      <c r="B346" s="142"/>
      <c r="C346" s="47"/>
    </row>
    <row r="347" spans="1:3">
      <c r="A347" s="138"/>
      <c r="B347" s="142"/>
      <c r="C347" s="47"/>
    </row>
    <row r="348" spans="1:3">
      <c r="A348" s="138"/>
      <c r="B348" s="142"/>
      <c r="C348" s="47"/>
    </row>
    <row r="349" spans="1:3">
      <c r="A349" s="138"/>
      <c r="B349" s="142"/>
      <c r="C349" s="47"/>
    </row>
    <row r="350" spans="1:3">
      <c r="A350" s="138"/>
      <c r="B350" s="142"/>
      <c r="C350" s="47"/>
    </row>
    <row r="351" spans="1:3">
      <c r="A351" s="138"/>
      <c r="B351" s="142"/>
      <c r="C351" s="47"/>
    </row>
    <row r="352" spans="1:3">
      <c r="A352" s="138"/>
      <c r="B352" s="142"/>
      <c r="C352" s="47"/>
    </row>
    <row r="353" spans="1:3">
      <c r="A353" s="138"/>
      <c r="B353" s="142"/>
      <c r="C353" s="47"/>
    </row>
    <row r="354" spans="1:3">
      <c r="A354" s="138"/>
      <c r="B354" s="142"/>
      <c r="C354" s="47"/>
    </row>
    <row r="355" spans="1:3">
      <c r="A355" s="138"/>
      <c r="B355" s="142"/>
      <c r="C355" s="47"/>
    </row>
    <row r="356" spans="1:3">
      <c r="A356" s="138"/>
      <c r="B356" s="142"/>
      <c r="C356" s="47"/>
    </row>
    <row r="357" spans="1:3">
      <c r="A357" s="138"/>
      <c r="B357" s="142"/>
      <c r="C357" s="47"/>
    </row>
    <row r="358" spans="1:3">
      <c r="A358" s="138"/>
      <c r="B358" s="142"/>
      <c r="C358" s="47"/>
    </row>
    <row r="359" spans="1:3">
      <c r="A359" s="138"/>
      <c r="B359" s="142"/>
      <c r="C359" s="47"/>
    </row>
    <row r="360" spans="1:3">
      <c r="A360" s="138"/>
      <c r="B360" s="142"/>
      <c r="C360" s="47"/>
    </row>
    <row r="361" spans="1:3">
      <c r="A361" s="138"/>
      <c r="B361" s="142"/>
      <c r="C361" s="47"/>
    </row>
    <row r="362" spans="1:3">
      <c r="A362" s="138"/>
      <c r="B362" s="142"/>
      <c r="C362" s="47"/>
    </row>
    <row r="363" spans="1:3">
      <c r="A363" s="138"/>
      <c r="B363" s="142"/>
      <c r="C363" s="47"/>
    </row>
    <row r="364" spans="1:3">
      <c r="A364" s="138"/>
      <c r="B364" s="142"/>
      <c r="C364" s="47"/>
    </row>
    <row r="365" spans="1:3">
      <c r="A365" s="138"/>
      <c r="B365" s="142"/>
      <c r="C365" s="47"/>
    </row>
    <row r="366" spans="1:3">
      <c r="A366" s="138"/>
      <c r="B366" s="142"/>
      <c r="C366" s="47"/>
    </row>
    <row r="367" spans="1:3">
      <c r="A367" s="138"/>
      <c r="B367" s="142"/>
      <c r="C367" s="47"/>
    </row>
    <row r="368" spans="1:3">
      <c r="A368" s="138"/>
      <c r="B368" s="142"/>
      <c r="C368" s="47"/>
    </row>
    <row r="369" spans="1:3">
      <c r="A369" s="138"/>
      <c r="B369" s="142"/>
      <c r="C369" s="47"/>
    </row>
    <row r="370" spans="1:3">
      <c r="A370" s="138"/>
      <c r="B370" s="142"/>
      <c r="C370" s="47"/>
    </row>
    <row r="371" spans="1:3">
      <c r="A371" s="138"/>
      <c r="B371" s="142"/>
      <c r="C371" s="47"/>
    </row>
    <row r="372" spans="1:3">
      <c r="A372" s="138"/>
      <c r="B372" s="142"/>
      <c r="C372" s="47"/>
    </row>
    <row r="373" spans="1:3">
      <c r="A373" s="138"/>
      <c r="B373" s="142"/>
      <c r="C373" s="47"/>
    </row>
    <row r="374" spans="1:3">
      <c r="A374" s="138"/>
      <c r="B374" s="142"/>
      <c r="C374" s="47"/>
    </row>
    <row r="375" spans="1:3">
      <c r="A375" s="138"/>
      <c r="B375" s="142"/>
      <c r="C375" s="47"/>
    </row>
    <row r="376" spans="1:3">
      <c r="A376" s="138"/>
      <c r="B376" s="142"/>
      <c r="C376" s="47"/>
    </row>
    <row r="377" spans="1:3">
      <c r="A377" s="138"/>
      <c r="B377" s="142"/>
      <c r="C377" s="47"/>
    </row>
    <row r="378" spans="1:3">
      <c r="A378" s="138"/>
      <c r="B378" s="142"/>
      <c r="C378" s="47"/>
    </row>
    <row r="379" spans="1:3">
      <c r="A379" s="138"/>
      <c r="B379" s="142"/>
      <c r="C379" s="47"/>
    </row>
    <row r="380" spans="1:3">
      <c r="A380" s="138"/>
      <c r="B380" s="142"/>
      <c r="C380" s="47"/>
    </row>
    <row r="381" spans="1:3">
      <c r="A381" s="138"/>
      <c r="B381" s="142"/>
      <c r="C381" s="47"/>
    </row>
    <row r="382" spans="1:3">
      <c r="A382" s="138"/>
      <c r="B382" s="142"/>
      <c r="C382" s="47"/>
    </row>
    <row r="383" spans="1:3">
      <c r="A383" s="138"/>
      <c r="B383" s="142"/>
      <c r="C383" s="47"/>
    </row>
    <row r="384" spans="1:3">
      <c r="A384" s="138"/>
      <c r="B384" s="142"/>
      <c r="C384" s="47"/>
    </row>
    <row r="385" spans="1:3">
      <c r="A385" s="138"/>
      <c r="B385" s="142"/>
      <c r="C385" s="47"/>
    </row>
    <row r="386" spans="1:3">
      <c r="A386" s="138"/>
      <c r="B386" s="142"/>
      <c r="C386" s="47"/>
    </row>
    <row r="387" spans="1:3">
      <c r="A387" s="138"/>
      <c r="B387" s="142"/>
      <c r="C387" s="47"/>
    </row>
    <row r="388" spans="1:3">
      <c r="A388" s="138"/>
      <c r="B388" s="142"/>
      <c r="C388" s="143"/>
    </row>
    <row r="389" spans="1:3">
      <c r="A389" s="138"/>
      <c r="B389" s="142"/>
    </row>
    <row r="390" spans="1:3">
      <c r="A390" s="138"/>
      <c r="B390" s="142"/>
    </row>
    <row r="391" spans="1:3">
      <c r="A391" s="138"/>
      <c r="B391" s="142"/>
    </row>
    <row r="392" spans="1:3">
      <c r="A392" s="138"/>
      <c r="B392" s="142"/>
    </row>
    <row r="393" spans="1:3">
      <c r="A393" s="138"/>
      <c r="B393" s="142"/>
    </row>
    <row r="394" spans="1:3">
      <c r="A394" s="138"/>
      <c r="B394" s="142"/>
    </row>
    <row r="395" spans="1:3">
      <c r="A395" s="138"/>
      <c r="B395" s="142"/>
    </row>
    <row r="396" spans="1:3">
      <c r="A396" s="138"/>
      <c r="B396" s="142"/>
    </row>
    <row r="397" spans="1:3">
      <c r="A397" s="138"/>
      <c r="B397" s="142"/>
    </row>
    <row r="398" spans="1:3">
      <c r="A398" s="138"/>
      <c r="B398" s="142"/>
    </row>
    <row r="399" spans="1:3">
      <c r="A399" s="138"/>
      <c r="B399" s="142"/>
    </row>
    <row r="400" spans="1:3">
      <c r="A400" s="138"/>
      <c r="B400" s="142"/>
    </row>
    <row r="401" spans="1:4">
      <c r="A401" s="138"/>
      <c r="B401" s="142"/>
    </row>
    <row r="402" spans="1:4">
      <c r="A402" s="138"/>
      <c r="B402" s="142"/>
    </row>
    <row r="403" spans="1:4">
      <c r="A403" s="138"/>
      <c r="B403" s="142"/>
    </row>
    <row r="404" spans="1:4">
      <c r="A404" s="138"/>
      <c r="B404" s="142"/>
    </row>
    <row r="405" spans="1:4">
      <c r="A405" s="138"/>
      <c r="B405" s="142"/>
    </row>
    <row r="406" spans="1:4">
      <c r="A406" s="138"/>
      <c r="B406" s="142"/>
    </row>
    <row r="407" spans="1:4">
      <c r="A407" s="138"/>
      <c r="B407" s="142"/>
    </row>
    <row r="408" spans="1:4">
      <c r="A408" s="138"/>
      <c r="B408" s="142"/>
    </row>
    <row r="409" spans="1:4">
      <c r="A409" s="138"/>
      <c r="B409" s="142"/>
    </row>
    <row r="410" spans="1:4">
      <c r="A410" s="138"/>
      <c r="B410" s="142"/>
      <c r="D410" s="144"/>
    </row>
    <row r="411" spans="1:4">
      <c r="A411" s="138"/>
      <c r="B411" s="142"/>
    </row>
    <row r="412" spans="1:4">
      <c r="A412" s="138"/>
      <c r="B412" s="142"/>
    </row>
    <row r="413" spans="1:4">
      <c r="A413" s="138"/>
      <c r="B413" s="142"/>
    </row>
    <row r="414" spans="1:4">
      <c r="A414" s="138"/>
      <c r="B414" s="142"/>
    </row>
    <row r="415" spans="1:4">
      <c r="A415" s="138"/>
      <c r="B415" s="142"/>
    </row>
    <row r="416" spans="1:4">
      <c r="A416" s="138"/>
      <c r="B416" s="142"/>
    </row>
    <row r="417" spans="1:5">
      <c r="A417" s="138"/>
      <c r="B417" s="142"/>
      <c r="E417" s="144"/>
    </row>
    <row r="418" spans="1:5">
      <c r="A418" s="196"/>
      <c r="B418" s="196"/>
    </row>
  </sheetData>
  <sheetProtection algorithmName="SHA-512" hashValue="KHPdnMOOLAp71NwjUwAJrgX16iDc00WgRM5ekk8KAbRzu1kJYJlwmPGjxdqgGV2ezsuUbhHmKwbGnYdyBVMfUA==" saltValue="uoOBcAhCXZvTXfALFaKDcA==" spinCount="100000" sheet="1" objects="1" scenarios="1"/>
  <mergeCells count="45">
    <mergeCell ref="BI1:BM1"/>
    <mergeCell ref="BI2:BM2"/>
    <mergeCell ref="BI3:BM3"/>
    <mergeCell ref="BI4:BM4"/>
    <mergeCell ref="AW1:BA1"/>
    <mergeCell ref="AW2:BA2"/>
    <mergeCell ref="AW3:BA3"/>
    <mergeCell ref="AW4:BA4"/>
    <mergeCell ref="BC1:BG1"/>
    <mergeCell ref="BC2:BG2"/>
    <mergeCell ref="BC3:BG3"/>
    <mergeCell ref="BC4:BG4"/>
    <mergeCell ref="AK1:AO1"/>
    <mergeCell ref="AK2:AO2"/>
    <mergeCell ref="AK3:AO3"/>
    <mergeCell ref="AK4:AO4"/>
    <mergeCell ref="AQ1:AU1"/>
    <mergeCell ref="AQ2:AU2"/>
    <mergeCell ref="AQ3:AU3"/>
    <mergeCell ref="AQ4:AU4"/>
    <mergeCell ref="Y1:AC1"/>
    <mergeCell ref="Y2:AC2"/>
    <mergeCell ref="Y3:AC3"/>
    <mergeCell ref="Y4:AC4"/>
    <mergeCell ref="AE1:AI1"/>
    <mergeCell ref="AE2:AI2"/>
    <mergeCell ref="AE3:AI3"/>
    <mergeCell ref="AE4:AI4"/>
    <mergeCell ref="M1:Q1"/>
    <mergeCell ref="M2:Q2"/>
    <mergeCell ref="M3:Q3"/>
    <mergeCell ref="M4:Q4"/>
    <mergeCell ref="S1:W1"/>
    <mergeCell ref="S2:W2"/>
    <mergeCell ref="S3:W3"/>
    <mergeCell ref="S4:W4"/>
    <mergeCell ref="A4:E4"/>
    <mergeCell ref="G4:K4"/>
    <mergeCell ref="A418:B418"/>
    <mergeCell ref="A1:E1"/>
    <mergeCell ref="G1:K1"/>
    <mergeCell ref="A2:E2"/>
    <mergeCell ref="G2:K2"/>
    <mergeCell ref="A3:E3"/>
    <mergeCell ref="G3:K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57"/>
  <sheetViews>
    <sheetView topLeftCell="G1" workbookViewId="0">
      <selection activeCell="L28" sqref="L28"/>
    </sheetView>
  </sheetViews>
  <sheetFormatPr defaultRowHeight="15"/>
  <cols>
    <col min="1" max="1" width="30.42578125" style="27" hidden="1" customWidth="1"/>
    <col min="2" max="2" width="33.85546875" style="27" hidden="1" customWidth="1"/>
    <col min="3" max="3" width="0" style="27" hidden="1" customWidth="1"/>
    <col min="4" max="6" width="0" hidden="1" customWidth="1"/>
    <col min="7" max="7" width="4" bestFit="1" customWidth="1"/>
    <col min="8" max="8" width="32.42578125" customWidth="1"/>
    <col min="10" max="10" width="8.85546875" customWidth="1"/>
    <col min="11" max="11" width="12.42578125" bestFit="1" customWidth="1"/>
    <col min="13" max="13" width="3.5703125" style="45" bestFit="1" customWidth="1"/>
    <col min="14" max="14" width="32.7109375" bestFit="1" customWidth="1"/>
    <col min="15" max="15" width="8.140625" bestFit="1" customWidth="1"/>
    <col min="16" max="16" width="8.5703125" bestFit="1" customWidth="1"/>
    <col min="17" max="17" width="12.42578125" bestFit="1" customWidth="1"/>
    <col min="19" max="19" width="3.5703125" bestFit="1" customWidth="1"/>
    <col min="20" max="20" width="24.7109375" bestFit="1" customWidth="1"/>
    <col min="21" max="21" width="8.140625" bestFit="1" customWidth="1"/>
    <col min="22" max="22" width="8.5703125" bestFit="1" customWidth="1"/>
    <col min="23" max="23" width="12.42578125" bestFit="1" customWidth="1"/>
    <col min="25" max="25" width="3.5703125" bestFit="1" customWidth="1"/>
    <col min="26" max="26" width="30.7109375" bestFit="1" customWidth="1"/>
    <col min="27" max="27" width="8.140625" bestFit="1" customWidth="1"/>
    <col min="28" max="28" width="8.5703125" bestFit="1" customWidth="1"/>
    <col min="29" max="29" width="12.42578125" bestFit="1" customWidth="1"/>
    <col min="31" max="31" width="3.5703125" bestFit="1" customWidth="1"/>
    <col min="32" max="32" width="29.5703125" customWidth="1"/>
    <col min="33" max="33" width="8.140625" bestFit="1" customWidth="1"/>
    <col min="35" max="35" width="12.42578125" bestFit="1" customWidth="1"/>
    <col min="37" max="37" width="3.5703125" bestFit="1" customWidth="1"/>
    <col min="38" max="38" width="28.7109375" bestFit="1" customWidth="1"/>
    <col min="39" max="39" width="8.140625" bestFit="1" customWidth="1"/>
    <col min="41" max="41" width="12.42578125" bestFit="1" customWidth="1"/>
    <col min="43" max="43" width="3.5703125" bestFit="1" customWidth="1"/>
    <col min="44" max="44" width="24.85546875" bestFit="1" customWidth="1"/>
    <col min="45" max="45" width="8.140625" bestFit="1" customWidth="1"/>
    <col min="46" max="46" width="8.5703125" bestFit="1" customWidth="1"/>
    <col min="47" max="47" width="12.42578125" bestFit="1" customWidth="1"/>
    <col min="49" max="49" width="3.5703125" bestFit="1" customWidth="1"/>
    <col min="50" max="50" width="33.85546875" bestFit="1" customWidth="1"/>
    <col min="51" max="51" width="8.140625" bestFit="1" customWidth="1"/>
    <col min="53" max="53" width="12.42578125" bestFit="1" customWidth="1"/>
  </cols>
  <sheetData>
    <row r="1" spans="1:53" s="27" customFormat="1">
      <c r="M1" s="45"/>
    </row>
    <row r="2" spans="1:53" s="27" customFormat="1" ht="18.75">
      <c r="G2" s="199" t="s">
        <v>914</v>
      </c>
      <c r="H2" s="199"/>
      <c r="I2" s="199"/>
      <c r="J2" s="199"/>
      <c r="K2" s="199"/>
      <c r="L2" s="39"/>
      <c r="M2" s="199" t="s">
        <v>1447</v>
      </c>
      <c r="N2" s="199"/>
      <c r="O2" s="199"/>
      <c r="P2" s="199"/>
      <c r="Q2" s="199"/>
      <c r="S2" s="199" t="s">
        <v>916</v>
      </c>
      <c r="T2" s="199"/>
      <c r="U2" s="199"/>
      <c r="V2" s="199"/>
      <c r="W2" s="199"/>
      <c r="Y2" s="199" t="s">
        <v>917</v>
      </c>
      <c r="Z2" s="199"/>
      <c r="AA2" s="199"/>
      <c r="AB2" s="199"/>
      <c r="AC2" s="199"/>
      <c r="AE2" s="199" t="s">
        <v>918</v>
      </c>
      <c r="AF2" s="199"/>
      <c r="AG2" s="199"/>
      <c r="AH2" s="199"/>
      <c r="AI2" s="199"/>
      <c r="AK2" s="199" t="s">
        <v>919</v>
      </c>
      <c r="AL2" s="199"/>
      <c r="AM2" s="199"/>
      <c r="AN2" s="199"/>
      <c r="AO2" s="199"/>
      <c r="AQ2" s="199" t="s">
        <v>920</v>
      </c>
      <c r="AR2" s="199"/>
      <c r="AS2" s="199"/>
      <c r="AT2" s="199"/>
      <c r="AU2" s="199"/>
      <c r="AW2" s="199" t="s">
        <v>915</v>
      </c>
      <c r="AX2" s="199"/>
      <c r="AY2" s="199"/>
      <c r="AZ2" s="199"/>
      <c r="BA2" s="199"/>
    </row>
    <row r="3" spans="1:53" s="27" customFormat="1" ht="18.75">
      <c r="G3" s="200" t="s">
        <v>1448</v>
      </c>
      <c r="H3" s="200"/>
      <c r="I3" s="200"/>
      <c r="J3" s="200"/>
      <c r="K3" s="200"/>
      <c r="L3" s="40"/>
      <c r="M3" s="200" t="s">
        <v>1448</v>
      </c>
      <c r="N3" s="200"/>
      <c r="O3" s="200"/>
      <c r="P3" s="200"/>
      <c r="Q3" s="200"/>
      <c r="S3" s="200" t="s">
        <v>1448</v>
      </c>
      <c r="T3" s="200"/>
      <c r="U3" s="200"/>
      <c r="V3" s="200"/>
      <c r="W3" s="200"/>
      <c r="Y3" s="200" t="s">
        <v>1448</v>
      </c>
      <c r="Z3" s="200"/>
      <c r="AA3" s="200"/>
      <c r="AB3" s="200"/>
      <c r="AC3" s="200"/>
      <c r="AE3" s="200" t="s">
        <v>1448</v>
      </c>
      <c r="AF3" s="200"/>
      <c r="AG3" s="200"/>
      <c r="AH3" s="200"/>
      <c r="AI3" s="200"/>
      <c r="AK3" s="200" t="s">
        <v>1448</v>
      </c>
      <c r="AL3" s="200"/>
      <c r="AM3" s="200"/>
      <c r="AN3" s="200"/>
      <c r="AO3" s="200"/>
      <c r="AQ3" s="200" t="s">
        <v>1448</v>
      </c>
      <c r="AR3" s="200"/>
      <c r="AS3" s="200"/>
      <c r="AT3" s="200"/>
      <c r="AU3" s="200"/>
      <c r="AW3" s="200" t="s">
        <v>1448</v>
      </c>
      <c r="AX3" s="200"/>
      <c r="AY3" s="200"/>
      <c r="AZ3" s="200"/>
      <c r="BA3" s="200"/>
    </row>
    <row r="4" spans="1:53" s="27" customFormat="1" ht="15.75">
      <c r="A4" s="27" t="s">
        <v>912</v>
      </c>
      <c r="B4" s="27" t="s">
        <v>45</v>
      </c>
      <c r="C4" s="27" t="s">
        <v>46</v>
      </c>
      <c r="D4" s="27" t="s">
        <v>1445</v>
      </c>
      <c r="E4" s="27" t="s">
        <v>1446</v>
      </c>
      <c r="G4" s="38" t="s">
        <v>44</v>
      </c>
      <c r="H4" s="38" t="s">
        <v>45</v>
      </c>
      <c r="I4" s="20" t="s">
        <v>46</v>
      </c>
      <c r="J4" s="48" t="s">
        <v>1449</v>
      </c>
      <c r="K4" s="48" t="s">
        <v>1450</v>
      </c>
      <c r="L4" s="2"/>
      <c r="M4" s="38" t="s">
        <v>44</v>
      </c>
      <c r="N4" s="38" t="s">
        <v>45</v>
      </c>
      <c r="O4" s="20" t="s">
        <v>46</v>
      </c>
      <c r="P4" s="48" t="s">
        <v>1449</v>
      </c>
      <c r="Q4" s="48" t="s">
        <v>1450</v>
      </c>
      <c r="S4" s="38" t="s">
        <v>44</v>
      </c>
      <c r="T4" s="38" t="s">
        <v>45</v>
      </c>
      <c r="U4" s="20" t="s">
        <v>46</v>
      </c>
      <c r="V4" s="48" t="s">
        <v>1449</v>
      </c>
      <c r="W4" s="48" t="s">
        <v>1450</v>
      </c>
      <c r="Y4" s="38" t="s">
        <v>44</v>
      </c>
      <c r="Z4" s="38" t="s">
        <v>45</v>
      </c>
      <c r="AA4" s="20" t="s">
        <v>46</v>
      </c>
      <c r="AB4" s="48" t="s">
        <v>1449</v>
      </c>
      <c r="AC4" s="48" t="s">
        <v>1450</v>
      </c>
      <c r="AE4" s="38" t="s">
        <v>44</v>
      </c>
      <c r="AF4" s="38" t="s">
        <v>45</v>
      </c>
      <c r="AG4" s="20" t="s">
        <v>46</v>
      </c>
      <c r="AH4" s="48" t="s">
        <v>1449</v>
      </c>
      <c r="AI4" s="48" t="s">
        <v>1450</v>
      </c>
      <c r="AK4" s="38" t="s">
        <v>44</v>
      </c>
      <c r="AL4" s="38" t="s">
        <v>45</v>
      </c>
      <c r="AM4" s="20" t="s">
        <v>46</v>
      </c>
      <c r="AN4" s="48" t="s">
        <v>1449</v>
      </c>
      <c r="AO4" s="48" t="s">
        <v>1450</v>
      </c>
      <c r="AQ4" s="38" t="s">
        <v>44</v>
      </c>
      <c r="AR4" s="38" t="s">
        <v>45</v>
      </c>
      <c r="AS4" s="20" t="s">
        <v>46</v>
      </c>
      <c r="AT4" s="48" t="s">
        <v>1449</v>
      </c>
      <c r="AU4" s="48" t="s">
        <v>1450</v>
      </c>
      <c r="AW4" s="38" t="s">
        <v>44</v>
      </c>
      <c r="AX4" s="38" t="s">
        <v>45</v>
      </c>
      <c r="AY4" s="20" t="s">
        <v>46</v>
      </c>
      <c r="AZ4" s="48" t="s">
        <v>1449</v>
      </c>
      <c r="BA4" s="48" t="s">
        <v>1450</v>
      </c>
    </row>
    <row r="5" spans="1:53">
      <c r="A5" s="23" t="s">
        <v>55</v>
      </c>
      <c r="B5" s="23" t="s">
        <v>680</v>
      </c>
      <c r="C5" s="31">
        <v>28</v>
      </c>
      <c r="D5" s="42">
        <v>16</v>
      </c>
      <c r="E5" s="30">
        <f>1-(D5/C5)</f>
        <v>0.4285714285714286</v>
      </c>
      <c r="G5" s="41">
        <v>1</v>
      </c>
      <c r="H5" s="23" t="s">
        <v>886</v>
      </c>
      <c r="I5" s="31">
        <v>6</v>
      </c>
      <c r="J5" s="42">
        <v>0</v>
      </c>
      <c r="K5" s="30">
        <f t="shared" ref="K5:K36" si="0">1-(J5/I5)</f>
        <v>1</v>
      </c>
      <c r="M5" s="41">
        <v>1</v>
      </c>
      <c r="N5" s="23" t="s">
        <v>482</v>
      </c>
      <c r="O5" s="31">
        <v>63</v>
      </c>
      <c r="P5" s="42">
        <v>11</v>
      </c>
      <c r="Q5" s="30">
        <f t="shared" ref="Q5:Q36" si="1">1-(P5/O5)</f>
        <v>0.82539682539682535</v>
      </c>
      <c r="S5" s="41">
        <v>1</v>
      </c>
      <c r="T5" s="23" t="s">
        <v>624</v>
      </c>
      <c r="U5" s="31">
        <v>35</v>
      </c>
      <c r="V5" s="42">
        <v>13</v>
      </c>
      <c r="W5" s="30">
        <f t="shared" ref="W5:W24" si="2">1-(V5/U5)</f>
        <v>0.62857142857142856</v>
      </c>
      <c r="Y5" s="41">
        <v>1</v>
      </c>
      <c r="Z5" s="23" t="s">
        <v>906</v>
      </c>
      <c r="AA5" s="31">
        <v>3</v>
      </c>
      <c r="AB5" s="42">
        <v>0</v>
      </c>
      <c r="AC5" s="30">
        <f t="shared" ref="AC5:AC36" si="3">1-(AB5/AA5)</f>
        <v>1</v>
      </c>
      <c r="AE5" s="41">
        <v>1</v>
      </c>
      <c r="AF5" s="23" t="s">
        <v>896</v>
      </c>
      <c r="AG5" s="31">
        <v>5</v>
      </c>
      <c r="AH5" s="42">
        <v>1</v>
      </c>
      <c r="AI5" s="30">
        <f t="shared" ref="AI5:AI36" si="4">1-(AH5/AG5)</f>
        <v>0.8</v>
      </c>
      <c r="AK5" s="41">
        <v>1</v>
      </c>
      <c r="AL5" s="23" t="s">
        <v>826</v>
      </c>
      <c r="AM5" s="31">
        <v>12</v>
      </c>
      <c r="AN5" s="42">
        <v>2</v>
      </c>
      <c r="AO5" s="30">
        <f t="shared" ref="AO5:AO36" si="5">1-(AN5/AM5)</f>
        <v>0.83333333333333337</v>
      </c>
      <c r="AQ5" s="41">
        <v>1</v>
      </c>
      <c r="AR5" s="23" t="s">
        <v>511</v>
      </c>
      <c r="AS5" s="31">
        <v>57</v>
      </c>
      <c r="AT5" s="42">
        <v>18</v>
      </c>
      <c r="AU5" s="30">
        <f t="shared" ref="AU5:AU36" si="6">1-(AT5/AS5)</f>
        <v>0.68421052631578949</v>
      </c>
      <c r="AW5" s="41">
        <v>1</v>
      </c>
      <c r="AX5" s="23" t="s">
        <v>823</v>
      </c>
      <c r="AY5" s="31">
        <v>12</v>
      </c>
      <c r="AZ5" s="42">
        <v>1</v>
      </c>
      <c r="BA5" s="30">
        <f t="shared" ref="BA5:BA36" si="7">1-(AZ5/AY5)</f>
        <v>0.91666666666666663</v>
      </c>
    </row>
    <row r="6" spans="1:53">
      <c r="A6" s="23" t="s">
        <v>51</v>
      </c>
      <c r="B6" s="23" t="s">
        <v>162</v>
      </c>
      <c r="C6" s="31">
        <v>349</v>
      </c>
      <c r="D6" s="42">
        <v>203</v>
      </c>
      <c r="E6" s="30">
        <f t="shared" ref="E6:E69" si="8">1-(D6/C6)</f>
        <v>0.41833810888252154</v>
      </c>
      <c r="G6" s="41">
        <f>+G5+1</f>
        <v>2</v>
      </c>
      <c r="H6" s="23" t="s">
        <v>909</v>
      </c>
      <c r="I6" s="31">
        <v>2</v>
      </c>
      <c r="J6" s="42">
        <v>0</v>
      </c>
      <c r="K6" s="30">
        <f t="shared" si="0"/>
        <v>1</v>
      </c>
      <c r="M6" s="41">
        <f>M5+1</f>
        <v>2</v>
      </c>
      <c r="N6" s="23" t="s">
        <v>596</v>
      </c>
      <c r="O6" s="31">
        <v>41</v>
      </c>
      <c r="P6" s="42">
        <v>9</v>
      </c>
      <c r="Q6" s="30">
        <f t="shared" si="1"/>
        <v>0.78048780487804881</v>
      </c>
      <c r="S6" s="41">
        <f>S5+1</f>
        <v>2</v>
      </c>
      <c r="T6" s="23" t="s">
        <v>204</v>
      </c>
      <c r="U6" s="31">
        <v>252</v>
      </c>
      <c r="V6" s="42">
        <v>109</v>
      </c>
      <c r="W6" s="30">
        <f t="shared" si="2"/>
        <v>0.56746031746031744</v>
      </c>
      <c r="Y6" s="41">
        <f>Y5+1</f>
        <v>2</v>
      </c>
      <c r="Z6" s="23" t="s">
        <v>910</v>
      </c>
      <c r="AA6" s="31">
        <v>1</v>
      </c>
      <c r="AB6" s="42">
        <v>0</v>
      </c>
      <c r="AC6" s="30">
        <f t="shared" si="3"/>
        <v>1</v>
      </c>
      <c r="AE6" s="41">
        <f>AE5+1</f>
        <v>2</v>
      </c>
      <c r="AF6" s="23" t="s">
        <v>873</v>
      </c>
      <c r="AG6" s="31">
        <v>9</v>
      </c>
      <c r="AH6" s="42">
        <v>2</v>
      </c>
      <c r="AI6" s="30">
        <f t="shared" si="4"/>
        <v>0.77777777777777779</v>
      </c>
      <c r="AK6" s="41">
        <f>AK5+1</f>
        <v>2</v>
      </c>
      <c r="AL6" s="23" t="s">
        <v>779</v>
      </c>
      <c r="AM6" s="31">
        <v>18</v>
      </c>
      <c r="AN6" s="42">
        <v>3</v>
      </c>
      <c r="AO6" s="30">
        <f t="shared" si="5"/>
        <v>0.83333333333333337</v>
      </c>
      <c r="AQ6" s="41">
        <f>AQ5+1</f>
        <v>2</v>
      </c>
      <c r="AR6" s="23" t="s">
        <v>430</v>
      </c>
      <c r="AS6" s="31">
        <v>75</v>
      </c>
      <c r="AT6" s="42">
        <v>26</v>
      </c>
      <c r="AU6" s="30">
        <f t="shared" si="6"/>
        <v>0.65333333333333332</v>
      </c>
      <c r="AW6" s="41">
        <f>AW5+1</f>
        <v>2</v>
      </c>
      <c r="AX6" s="23" t="s">
        <v>700</v>
      </c>
      <c r="AY6" s="31">
        <v>26</v>
      </c>
      <c r="AZ6" s="42">
        <v>5</v>
      </c>
      <c r="BA6" s="30">
        <f t="shared" si="7"/>
        <v>0.80769230769230771</v>
      </c>
    </row>
    <row r="7" spans="1:53">
      <c r="A7" s="23" t="s">
        <v>57</v>
      </c>
      <c r="B7" s="23" t="s">
        <v>303</v>
      </c>
      <c r="C7" s="31">
        <v>136</v>
      </c>
      <c r="D7" s="42">
        <v>85</v>
      </c>
      <c r="E7" s="30">
        <f t="shared" si="8"/>
        <v>0.375</v>
      </c>
      <c r="G7" s="41">
        <f t="shared" ref="G7:G70" si="9">+G6+1</f>
        <v>3</v>
      </c>
      <c r="H7" s="23" t="s">
        <v>827</v>
      </c>
      <c r="I7" s="31">
        <v>12</v>
      </c>
      <c r="J7" s="42">
        <v>1</v>
      </c>
      <c r="K7" s="30">
        <f t="shared" si="0"/>
        <v>0.91666666666666663</v>
      </c>
      <c r="M7" s="41">
        <f t="shared" ref="M7:M70" si="10">M6+1</f>
        <v>3</v>
      </c>
      <c r="N7" s="23" t="s">
        <v>536</v>
      </c>
      <c r="O7" s="31">
        <v>52</v>
      </c>
      <c r="P7" s="42">
        <v>14</v>
      </c>
      <c r="Q7" s="30">
        <f t="shared" si="1"/>
        <v>0.73076923076923084</v>
      </c>
      <c r="S7" s="41">
        <f t="shared" ref="S7:S23" si="11">S6+1</f>
        <v>3</v>
      </c>
      <c r="T7" s="23" t="s">
        <v>344</v>
      </c>
      <c r="U7" s="31">
        <v>112</v>
      </c>
      <c r="V7" s="42">
        <v>52</v>
      </c>
      <c r="W7" s="30">
        <f t="shared" si="2"/>
        <v>0.5357142857142857</v>
      </c>
      <c r="Y7" s="41">
        <f t="shared" ref="Y7:Y70" si="12">Y6+1</f>
        <v>3</v>
      </c>
      <c r="Z7" s="23" t="s">
        <v>858</v>
      </c>
      <c r="AA7" s="31">
        <v>10</v>
      </c>
      <c r="AB7" s="42">
        <v>1</v>
      </c>
      <c r="AC7" s="30">
        <f t="shared" si="3"/>
        <v>0.9</v>
      </c>
      <c r="AE7" s="41">
        <v>2</v>
      </c>
      <c r="AF7" s="23" t="s">
        <v>748</v>
      </c>
      <c r="AG7" s="31">
        <v>21</v>
      </c>
      <c r="AH7" s="42">
        <v>5</v>
      </c>
      <c r="AI7" s="30">
        <f t="shared" si="4"/>
        <v>0.76190476190476186</v>
      </c>
      <c r="AK7" s="41">
        <v>2</v>
      </c>
      <c r="AL7" s="23" t="s">
        <v>631</v>
      </c>
      <c r="AM7" s="31">
        <v>34</v>
      </c>
      <c r="AN7" s="42">
        <v>9</v>
      </c>
      <c r="AO7" s="30">
        <f t="shared" si="5"/>
        <v>0.73529411764705888</v>
      </c>
      <c r="AQ7" s="41">
        <v>2</v>
      </c>
      <c r="AR7" s="23" t="s">
        <v>616</v>
      </c>
      <c r="AS7" s="31">
        <v>37</v>
      </c>
      <c r="AT7" s="42">
        <v>13</v>
      </c>
      <c r="AU7" s="30">
        <f t="shared" si="6"/>
        <v>0.64864864864864868</v>
      </c>
      <c r="AW7" s="41">
        <v>2</v>
      </c>
      <c r="AX7" s="23" t="s">
        <v>622</v>
      </c>
      <c r="AY7" s="31">
        <v>36</v>
      </c>
      <c r="AZ7" s="42">
        <v>8</v>
      </c>
      <c r="BA7" s="30">
        <f t="shared" si="7"/>
        <v>0.77777777777777779</v>
      </c>
    </row>
    <row r="8" spans="1:53">
      <c r="A8" s="23" t="s">
        <v>57</v>
      </c>
      <c r="B8" s="23" t="s">
        <v>607</v>
      </c>
      <c r="C8" s="31">
        <v>39</v>
      </c>
      <c r="D8" s="42">
        <v>35</v>
      </c>
      <c r="E8" s="30">
        <f t="shared" si="8"/>
        <v>0.10256410256410253</v>
      </c>
      <c r="G8" s="41">
        <f t="shared" si="9"/>
        <v>4</v>
      </c>
      <c r="H8" s="23" t="s">
        <v>881</v>
      </c>
      <c r="I8" s="31">
        <v>7</v>
      </c>
      <c r="J8" s="42">
        <v>1</v>
      </c>
      <c r="K8" s="30">
        <f t="shared" si="0"/>
        <v>0.85714285714285721</v>
      </c>
      <c r="M8" s="41">
        <f t="shared" si="10"/>
        <v>4</v>
      </c>
      <c r="N8" s="23" t="s">
        <v>359</v>
      </c>
      <c r="O8" s="31">
        <v>106</v>
      </c>
      <c r="P8" s="42">
        <v>29</v>
      </c>
      <c r="Q8" s="30">
        <f t="shared" si="1"/>
        <v>0.72641509433962259</v>
      </c>
      <c r="S8" s="41">
        <f t="shared" si="11"/>
        <v>4</v>
      </c>
      <c r="T8" s="23" t="s">
        <v>790</v>
      </c>
      <c r="U8" s="31">
        <v>17</v>
      </c>
      <c r="V8" s="42">
        <v>8</v>
      </c>
      <c r="W8" s="30">
        <f t="shared" si="2"/>
        <v>0.52941176470588236</v>
      </c>
      <c r="Y8" s="41">
        <f t="shared" si="12"/>
        <v>4</v>
      </c>
      <c r="Z8" s="23" t="s">
        <v>893</v>
      </c>
      <c r="AA8" s="31">
        <v>6</v>
      </c>
      <c r="AB8" s="42">
        <v>1</v>
      </c>
      <c r="AC8" s="30">
        <f t="shared" si="3"/>
        <v>0.83333333333333337</v>
      </c>
      <c r="AE8" s="41">
        <f>AE7+1</f>
        <v>3</v>
      </c>
      <c r="AF8" s="23" t="s">
        <v>824</v>
      </c>
      <c r="AG8" s="31">
        <v>12</v>
      </c>
      <c r="AH8" s="42">
        <v>3</v>
      </c>
      <c r="AI8" s="30">
        <f t="shared" si="4"/>
        <v>0.75</v>
      </c>
      <c r="AK8" s="41">
        <f>AK7+1</f>
        <v>3</v>
      </c>
      <c r="AL8" s="23" t="s">
        <v>417</v>
      </c>
      <c r="AM8" s="31">
        <v>78</v>
      </c>
      <c r="AN8" s="42">
        <v>26</v>
      </c>
      <c r="AO8" s="30">
        <f t="shared" si="5"/>
        <v>0.66666666666666674</v>
      </c>
      <c r="AQ8" s="41">
        <f>AQ7+1</f>
        <v>3</v>
      </c>
      <c r="AR8" s="23" t="s">
        <v>663</v>
      </c>
      <c r="AS8" s="31">
        <v>31</v>
      </c>
      <c r="AT8" s="42">
        <v>11</v>
      </c>
      <c r="AU8" s="30">
        <f t="shared" si="6"/>
        <v>0.64516129032258063</v>
      </c>
      <c r="AW8" s="41">
        <f>AW7+1</f>
        <v>3</v>
      </c>
      <c r="AX8" s="23" t="s">
        <v>385</v>
      </c>
      <c r="AY8" s="31">
        <v>90</v>
      </c>
      <c r="AZ8" s="42">
        <v>24</v>
      </c>
      <c r="BA8" s="30">
        <f t="shared" si="7"/>
        <v>0.73333333333333339</v>
      </c>
    </row>
    <row r="9" spans="1:53">
      <c r="A9" s="23" t="s">
        <v>63</v>
      </c>
      <c r="B9" s="23" t="s">
        <v>715</v>
      </c>
      <c r="C9" s="31">
        <v>24</v>
      </c>
      <c r="D9" s="42">
        <v>16</v>
      </c>
      <c r="E9" s="30">
        <f t="shared" si="8"/>
        <v>0.33333333333333337</v>
      </c>
      <c r="G9" s="41">
        <f t="shared" si="9"/>
        <v>5</v>
      </c>
      <c r="H9" s="23" t="s">
        <v>875</v>
      </c>
      <c r="I9" s="31">
        <v>8</v>
      </c>
      <c r="J9" s="42">
        <v>2</v>
      </c>
      <c r="K9" s="30">
        <f t="shared" si="0"/>
        <v>0.75</v>
      </c>
      <c r="M9" s="41">
        <f t="shared" si="10"/>
        <v>5</v>
      </c>
      <c r="N9" s="23" t="s">
        <v>723</v>
      </c>
      <c r="O9" s="31">
        <v>24</v>
      </c>
      <c r="P9" s="42">
        <v>7</v>
      </c>
      <c r="Q9" s="30">
        <f t="shared" si="1"/>
        <v>0.70833333333333326</v>
      </c>
      <c r="S9" s="41">
        <f t="shared" si="11"/>
        <v>5</v>
      </c>
      <c r="T9" s="23" t="s">
        <v>558</v>
      </c>
      <c r="U9" s="31">
        <v>48</v>
      </c>
      <c r="V9" s="42">
        <v>23</v>
      </c>
      <c r="W9" s="30">
        <f t="shared" si="2"/>
        <v>0.52083333333333326</v>
      </c>
      <c r="Y9" s="41">
        <f t="shared" si="12"/>
        <v>5</v>
      </c>
      <c r="Z9" s="23" t="s">
        <v>728</v>
      </c>
      <c r="AA9" s="31">
        <v>23</v>
      </c>
      <c r="AB9" s="42">
        <v>4</v>
      </c>
      <c r="AC9" s="30">
        <f t="shared" si="3"/>
        <v>0.82608695652173914</v>
      </c>
      <c r="AE9" s="41">
        <v>3</v>
      </c>
      <c r="AF9" s="23" t="s">
        <v>757</v>
      </c>
      <c r="AG9" s="31">
        <v>20</v>
      </c>
      <c r="AH9" s="42">
        <v>5</v>
      </c>
      <c r="AI9" s="30">
        <f t="shared" si="4"/>
        <v>0.75</v>
      </c>
      <c r="AK9" s="41">
        <v>3</v>
      </c>
      <c r="AL9" s="23" t="s">
        <v>870</v>
      </c>
      <c r="AM9" s="31">
        <v>9</v>
      </c>
      <c r="AN9" s="42">
        <v>3</v>
      </c>
      <c r="AO9" s="30">
        <f t="shared" si="5"/>
        <v>0.66666666666666674</v>
      </c>
      <c r="AQ9" s="41">
        <v>3</v>
      </c>
      <c r="AR9" s="23" t="s">
        <v>524</v>
      </c>
      <c r="AS9" s="31">
        <v>54</v>
      </c>
      <c r="AT9" s="42">
        <v>20</v>
      </c>
      <c r="AU9" s="30">
        <f t="shared" si="6"/>
        <v>0.62962962962962965</v>
      </c>
      <c r="AW9" s="41">
        <v>3</v>
      </c>
      <c r="AX9" s="23" t="s">
        <v>739</v>
      </c>
      <c r="AY9" s="31">
        <v>22</v>
      </c>
      <c r="AZ9" s="42">
        <v>6</v>
      </c>
      <c r="BA9" s="30">
        <f t="shared" si="7"/>
        <v>0.72727272727272729</v>
      </c>
    </row>
    <row r="10" spans="1:53">
      <c r="A10" s="23" t="s">
        <v>63</v>
      </c>
      <c r="B10" s="23" t="s">
        <v>699</v>
      </c>
      <c r="C10" s="31">
        <v>26</v>
      </c>
      <c r="D10" s="42">
        <v>10</v>
      </c>
      <c r="E10" s="30">
        <f t="shared" si="8"/>
        <v>0.61538461538461542</v>
      </c>
      <c r="G10" s="41">
        <f t="shared" si="9"/>
        <v>6</v>
      </c>
      <c r="H10" s="23" t="s">
        <v>103</v>
      </c>
      <c r="I10" s="31">
        <v>840</v>
      </c>
      <c r="J10" s="42">
        <v>229</v>
      </c>
      <c r="K10" s="30">
        <f t="shared" si="0"/>
        <v>0.72738095238095246</v>
      </c>
      <c r="M10" s="41">
        <f t="shared" si="10"/>
        <v>6</v>
      </c>
      <c r="N10" s="23" t="s">
        <v>434</v>
      </c>
      <c r="O10" s="31">
        <v>73</v>
      </c>
      <c r="P10" s="42">
        <v>23</v>
      </c>
      <c r="Q10" s="30">
        <f t="shared" si="1"/>
        <v>0.68493150684931514</v>
      </c>
      <c r="S10" s="41">
        <f t="shared" si="11"/>
        <v>6</v>
      </c>
      <c r="T10" s="23" t="s">
        <v>79</v>
      </c>
      <c r="U10" s="29">
        <v>1439</v>
      </c>
      <c r="V10" s="42">
        <v>705</v>
      </c>
      <c r="W10" s="30">
        <f t="shared" si="2"/>
        <v>0.51007644197359281</v>
      </c>
      <c r="Y10" s="41">
        <f t="shared" si="12"/>
        <v>6</v>
      </c>
      <c r="Z10" s="23" t="s">
        <v>796</v>
      </c>
      <c r="AA10" s="31">
        <v>16</v>
      </c>
      <c r="AB10" s="42">
        <v>3</v>
      </c>
      <c r="AC10" s="30">
        <f t="shared" si="3"/>
        <v>0.8125</v>
      </c>
      <c r="AE10" s="41">
        <f>AE9+1</f>
        <v>4</v>
      </c>
      <c r="AF10" s="23" t="s">
        <v>709</v>
      </c>
      <c r="AG10" s="31">
        <v>25</v>
      </c>
      <c r="AH10" s="42">
        <v>8</v>
      </c>
      <c r="AI10" s="30">
        <f t="shared" si="4"/>
        <v>0.67999999999999994</v>
      </c>
      <c r="AK10" s="41">
        <f>AK9+1</f>
        <v>4</v>
      </c>
      <c r="AL10" s="23" t="s">
        <v>526</v>
      </c>
      <c r="AM10" s="31">
        <v>54</v>
      </c>
      <c r="AN10" s="42">
        <v>19</v>
      </c>
      <c r="AO10" s="30">
        <f t="shared" si="5"/>
        <v>0.64814814814814814</v>
      </c>
      <c r="AQ10" s="41">
        <f>AQ9+1</f>
        <v>4</v>
      </c>
      <c r="AR10" s="23" t="s">
        <v>246</v>
      </c>
      <c r="AS10" s="31">
        <v>189</v>
      </c>
      <c r="AT10" s="42">
        <v>70</v>
      </c>
      <c r="AU10" s="30">
        <f t="shared" si="6"/>
        <v>0.62962962962962965</v>
      </c>
      <c r="AW10" s="41">
        <f>AW9+1</f>
        <v>4</v>
      </c>
      <c r="AX10" s="23" t="s">
        <v>677</v>
      </c>
      <c r="AY10" s="31">
        <v>29</v>
      </c>
      <c r="AZ10" s="42">
        <v>8</v>
      </c>
      <c r="BA10" s="30">
        <f t="shared" si="7"/>
        <v>0.72413793103448276</v>
      </c>
    </row>
    <row r="11" spans="1:53">
      <c r="A11" s="23" t="s">
        <v>55</v>
      </c>
      <c r="B11" s="23" t="s">
        <v>802</v>
      </c>
      <c r="C11" s="31">
        <v>15</v>
      </c>
      <c r="D11" s="42">
        <v>7</v>
      </c>
      <c r="E11" s="30">
        <f t="shared" si="8"/>
        <v>0.53333333333333333</v>
      </c>
      <c r="G11" s="41">
        <f t="shared" si="9"/>
        <v>7</v>
      </c>
      <c r="H11" s="23" t="s">
        <v>822</v>
      </c>
      <c r="I11" s="31">
        <v>13</v>
      </c>
      <c r="J11" s="42">
        <v>4</v>
      </c>
      <c r="K11" s="30">
        <f t="shared" si="0"/>
        <v>0.69230769230769229</v>
      </c>
      <c r="M11" s="41">
        <f t="shared" si="10"/>
        <v>7</v>
      </c>
      <c r="N11" s="23" t="s">
        <v>460</v>
      </c>
      <c r="O11" s="31">
        <v>68</v>
      </c>
      <c r="P11" s="42">
        <v>23</v>
      </c>
      <c r="Q11" s="30">
        <f t="shared" si="1"/>
        <v>0.66176470588235292</v>
      </c>
      <c r="S11" s="41">
        <f t="shared" si="11"/>
        <v>7</v>
      </c>
      <c r="T11" s="23" t="s">
        <v>214</v>
      </c>
      <c r="U11" s="31">
        <v>231</v>
      </c>
      <c r="V11" s="42">
        <v>115</v>
      </c>
      <c r="W11" s="30">
        <f t="shared" si="2"/>
        <v>0.50216450216450215</v>
      </c>
      <c r="Y11" s="41">
        <f t="shared" si="12"/>
        <v>7</v>
      </c>
      <c r="Z11" s="23" t="s">
        <v>801</v>
      </c>
      <c r="AA11" s="31">
        <v>16</v>
      </c>
      <c r="AB11" s="42">
        <v>3</v>
      </c>
      <c r="AC11" s="30">
        <f t="shared" si="3"/>
        <v>0.8125</v>
      </c>
      <c r="AE11" s="41">
        <v>4</v>
      </c>
      <c r="AF11" s="23" t="s">
        <v>521</v>
      </c>
      <c r="AG11" s="31">
        <v>55</v>
      </c>
      <c r="AH11" s="42">
        <v>18</v>
      </c>
      <c r="AI11" s="30">
        <f t="shared" si="4"/>
        <v>0.67272727272727273</v>
      </c>
      <c r="AK11" s="41">
        <v>4</v>
      </c>
      <c r="AL11" s="23" t="s">
        <v>102</v>
      </c>
      <c r="AM11" s="31">
        <v>862</v>
      </c>
      <c r="AN11" s="42">
        <v>317</v>
      </c>
      <c r="AO11" s="30">
        <f t="shared" si="5"/>
        <v>0.63225058004640378</v>
      </c>
      <c r="AQ11" s="41">
        <v>4</v>
      </c>
      <c r="AR11" s="23" t="s">
        <v>721</v>
      </c>
      <c r="AS11" s="31">
        <v>24</v>
      </c>
      <c r="AT11" s="42">
        <v>9</v>
      </c>
      <c r="AU11" s="30">
        <f t="shared" si="6"/>
        <v>0.625</v>
      </c>
      <c r="AW11" s="41">
        <v>4</v>
      </c>
      <c r="AX11" s="23" t="s">
        <v>698</v>
      </c>
      <c r="AY11" s="31">
        <v>27</v>
      </c>
      <c r="AZ11" s="42">
        <v>8</v>
      </c>
      <c r="BA11" s="30">
        <f t="shared" si="7"/>
        <v>0.70370370370370372</v>
      </c>
    </row>
    <row r="12" spans="1:53">
      <c r="A12" s="23" t="s">
        <v>71</v>
      </c>
      <c r="B12" s="23" t="s">
        <v>818</v>
      </c>
      <c r="C12" s="31">
        <v>13</v>
      </c>
      <c r="D12" s="42">
        <v>5</v>
      </c>
      <c r="E12" s="30">
        <f t="shared" si="8"/>
        <v>0.61538461538461542</v>
      </c>
      <c r="G12" s="41">
        <f t="shared" si="9"/>
        <v>8</v>
      </c>
      <c r="H12" s="23" t="s">
        <v>187</v>
      </c>
      <c r="I12" s="31">
        <v>285</v>
      </c>
      <c r="J12" s="42">
        <v>94</v>
      </c>
      <c r="K12" s="30">
        <f t="shared" si="0"/>
        <v>0.6701754385964912</v>
      </c>
      <c r="M12" s="41">
        <f t="shared" si="10"/>
        <v>8</v>
      </c>
      <c r="N12" s="23" t="s">
        <v>733</v>
      </c>
      <c r="O12" s="31">
        <v>22</v>
      </c>
      <c r="P12" s="42">
        <v>8</v>
      </c>
      <c r="Q12" s="30">
        <f t="shared" si="1"/>
        <v>0.63636363636363635</v>
      </c>
      <c r="S12" s="41">
        <f t="shared" si="11"/>
        <v>8</v>
      </c>
      <c r="T12" s="23" t="s">
        <v>427</v>
      </c>
      <c r="U12" s="31">
        <v>76</v>
      </c>
      <c r="V12" s="42">
        <v>38</v>
      </c>
      <c r="W12" s="30">
        <f t="shared" si="2"/>
        <v>0.5</v>
      </c>
      <c r="Y12" s="41">
        <f t="shared" si="12"/>
        <v>8</v>
      </c>
      <c r="Z12" s="23" t="s">
        <v>330</v>
      </c>
      <c r="AA12" s="31">
        <v>121</v>
      </c>
      <c r="AB12" s="42">
        <v>24</v>
      </c>
      <c r="AC12" s="30">
        <f t="shared" si="3"/>
        <v>0.80165289256198347</v>
      </c>
      <c r="AE12" s="41">
        <f>AE11+1</f>
        <v>5</v>
      </c>
      <c r="AF12" s="23" t="s">
        <v>281</v>
      </c>
      <c r="AG12" s="31">
        <v>154</v>
      </c>
      <c r="AH12" s="42">
        <v>53</v>
      </c>
      <c r="AI12" s="30">
        <f t="shared" si="4"/>
        <v>0.6558441558441559</v>
      </c>
      <c r="AK12" s="41">
        <f>AK11+1</f>
        <v>5</v>
      </c>
      <c r="AL12" s="23" t="s">
        <v>876</v>
      </c>
      <c r="AM12" s="31">
        <v>8</v>
      </c>
      <c r="AN12" s="42">
        <v>3</v>
      </c>
      <c r="AO12" s="30">
        <f t="shared" si="5"/>
        <v>0.625</v>
      </c>
      <c r="AQ12" s="41">
        <f>AQ11+1</f>
        <v>5</v>
      </c>
      <c r="AR12" s="23" t="s">
        <v>443</v>
      </c>
      <c r="AS12" s="31">
        <v>71</v>
      </c>
      <c r="AT12" s="42">
        <v>28</v>
      </c>
      <c r="AU12" s="30">
        <f t="shared" si="6"/>
        <v>0.60563380281690149</v>
      </c>
      <c r="AW12" s="41">
        <f>AW11+1</f>
        <v>5</v>
      </c>
      <c r="AX12" s="23" t="s">
        <v>753</v>
      </c>
      <c r="AY12" s="31">
        <v>20</v>
      </c>
      <c r="AZ12" s="42">
        <v>6</v>
      </c>
      <c r="BA12" s="30">
        <f t="shared" si="7"/>
        <v>0.7</v>
      </c>
    </row>
    <row r="13" spans="1:53">
      <c r="A13" s="23" t="s">
        <v>1444</v>
      </c>
      <c r="B13" s="23" t="s">
        <v>191</v>
      </c>
      <c r="C13" s="31">
        <v>275</v>
      </c>
      <c r="D13" s="42">
        <v>154</v>
      </c>
      <c r="E13" s="30">
        <f t="shared" si="8"/>
        <v>0.43999999999999995</v>
      </c>
      <c r="G13" s="41">
        <f t="shared" si="9"/>
        <v>9</v>
      </c>
      <c r="H13" s="23" t="s">
        <v>907</v>
      </c>
      <c r="I13" s="31">
        <v>3</v>
      </c>
      <c r="J13" s="42">
        <v>1</v>
      </c>
      <c r="K13" s="30">
        <f t="shared" si="0"/>
        <v>0.66666666666666674</v>
      </c>
      <c r="M13" s="41">
        <f t="shared" si="10"/>
        <v>9</v>
      </c>
      <c r="N13" s="23" t="s">
        <v>323</v>
      </c>
      <c r="O13" s="31">
        <v>126</v>
      </c>
      <c r="P13" s="42">
        <v>46</v>
      </c>
      <c r="Q13" s="30">
        <f t="shared" si="1"/>
        <v>0.63492063492063489</v>
      </c>
      <c r="S13" s="41">
        <f t="shared" si="11"/>
        <v>9</v>
      </c>
      <c r="T13" s="23" t="s">
        <v>151</v>
      </c>
      <c r="U13" s="31">
        <v>384</v>
      </c>
      <c r="V13" s="42">
        <v>194</v>
      </c>
      <c r="W13" s="30">
        <f t="shared" si="2"/>
        <v>0.49479166666666663</v>
      </c>
      <c r="Y13" s="41">
        <f t="shared" si="12"/>
        <v>9</v>
      </c>
      <c r="Z13" s="23" t="s">
        <v>868</v>
      </c>
      <c r="AA13" s="31">
        <v>9</v>
      </c>
      <c r="AB13" s="42">
        <v>2</v>
      </c>
      <c r="AC13" s="30">
        <f t="shared" si="3"/>
        <v>0.77777777777777779</v>
      </c>
      <c r="AE13" s="41">
        <v>5</v>
      </c>
      <c r="AF13" s="23" t="s">
        <v>845</v>
      </c>
      <c r="AG13" s="31">
        <v>11</v>
      </c>
      <c r="AH13" s="42">
        <v>4</v>
      </c>
      <c r="AI13" s="30">
        <f t="shared" si="4"/>
        <v>0.63636363636363635</v>
      </c>
      <c r="AK13" s="41">
        <v>5</v>
      </c>
      <c r="AL13" s="23" t="s">
        <v>152</v>
      </c>
      <c r="AM13" s="31">
        <v>378</v>
      </c>
      <c r="AN13" s="42">
        <v>144</v>
      </c>
      <c r="AO13" s="30">
        <f t="shared" si="5"/>
        <v>0.61904761904761907</v>
      </c>
      <c r="AQ13" s="41">
        <v>5</v>
      </c>
      <c r="AR13" s="23" t="s">
        <v>854</v>
      </c>
      <c r="AS13" s="31">
        <v>10</v>
      </c>
      <c r="AT13" s="42">
        <v>4</v>
      </c>
      <c r="AU13" s="30">
        <f t="shared" si="6"/>
        <v>0.6</v>
      </c>
      <c r="AW13" s="41">
        <v>5</v>
      </c>
      <c r="AX13" s="23" t="s">
        <v>710</v>
      </c>
      <c r="AY13" s="31">
        <v>25</v>
      </c>
      <c r="AZ13" s="42">
        <v>8</v>
      </c>
      <c r="BA13" s="30">
        <f t="shared" si="7"/>
        <v>0.67999999999999994</v>
      </c>
    </row>
    <row r="14" spans="1:53">
      <c r="A14" s="23" t="s">
        <v>60</v>
      </c>
      <c r="B14" s="23" t="s">
        <v>545</v>
      </c>
      <c r="C14" s="31">
        <v>50</v>
      </c>
      <c r="D14" s="42">
        <v>36</v>
      </c>
      <c r="E14" s="30">
        <f t="shared" si="8"/>
        <v>0.28000000000000003</v>
      </c>
      <c r="G14" s="41">
        <f t="shared" si="9"/>
        <v>10</v>
      </c>
      <c r="H14" s="23" t="s">
        <v>332</v>
      </c>
      <c r="I14" s="31">
        <v>120</v>
      </c>
      <c r="J14" s="42">
        <v>41</v>
      </c>
      <c r="K14" s="30">
        <f t="shared" si="0"/>
        <v>0.65833333333333333</v>
      </c>
      <c r="M14" s="41">
        <f t="shared" si="10"/>
        <v>10</v>
      </c>
      <c r="N14" s="23" t="s">
        <v>750</v>
      </c>
      <c r="O14" s="31">
        <v>21</v>
      </c>
      <c r="P14" s="42">
        <v>8</v>
      </c>
      <c r="Q14" s="30">
        <f t="shared" si="1"/>
        <v>0.61904761904761907</v>
      </c>
      <c r="S14" s="41">
        <f t="shared" si="11"/>
        <v>10</v>
      </c>
      <c r="T14" s="23" t="s">
        <v>203</v>
      </c>
      <c r="U14" s="31">
        <v>255</v>
      </c>
      <c r="V14" s="42">
        <v>133</v>
      </c>
      <c r="W14" s="30">
        <f t="shared" si="2"/>
        <v>0.47843137254901957</v>
      </c>
      <c r="Y14" s="41">
        <f t="shared" si="12"/>
        <v>10</v>
      </c>
      <c r="Z14" s="23" t="s">
        <v>637</v>
      </c>
      <c r="AA14" s="31">
        <v>34</v>
      </c>
      <c r="AB14" s="42">
        <v>8</v>
      </c>
      <c r="AC14" s="30">
        <f t="shared" si="3"/>
        <v>0.76470588235294112</v>
      </c>
      <c r="AE14" s="41">
        <f>AE13+1</f>
        <v>6</v>
      </c>
      <c r="AF14" s="23" t="s">
        <v>670</v>
      </c>
      <c r="AG14" s="31">
        <v>30</v>
      </c>
      <c r="AH14" s="42">
        <v>11</v>
      </c>
      <c r="AI14" s="30">
        <f t="shared" si="4"/>
        <v>0.6333333333333333</v>
      </c>
      <c r="AK14" s="41">
        <f>AK13+1</f>
        <v>6</v>
      </c>
      <c r="AL14" s="23" t="s">
        <v>502</v>
      </c>
      <c r="AM14" s="31">
        <v>60</v>
      </c>
      <c r="AN14" s="42">
        <v>23</v>
      </c>
      <c r="AO14" s="30">
        <f t="shared" si="5"/>
        <v>0.6166666666666667</v>
      </c>
      <c r="AQ14" s="41">
        <f>AQ13+1</f>
        <v>6</v>
      </c>
      <c r="AR14" s="23" t="s">
        <v>423</v>
      </c>
      <c r="AS14" s="31">
        <v>77</v>
      </c>
      <c r="AT14" s="42">
        <v>31</v>
      </c>
      <c r="AU14" s="30">
        <f t="shared" si="6"/>
        <v>0.59740259740259738</v>
      </c>
      <c r="AW14" s="41">
        <f>AW13+1</f>
        <v>6</v>
      </c>
      <c r="AX14" s="23" t="s">
        <v>562</v>
      </c>
      <c r="AY14" s="31">
        <v>47</v>
      </c>
      <c r="AZ14" s="42">
        <v>16</v>
      </c>
      <c r="BA14" s="30">
        <f t="shared" si="7"/>
        <v>0.65957446808510634</v>
      </c>
    </row>
    <row r="15" spans="1:53">
      <c r="A15" s="23" t="s">
        <v>63</v>
      </c>
      <c r="B15" s="23" t="s">
        <v>182</v>
      </c>
      <c r="C15" s="31">
        <v>291</v>
      </c>
      <c r="D15" s="42">
        <v>146</v>
      </c>
      <c r="E15" s="30">
        <f t="shared" si="8"/>
        <v>0.49828178694158076</v>
      </c>
      <c r="G15" s="41">
        <f t="shared" si="9"/>
        <v>11</v>
      </c>
      <c r="H15" s="23" t="s">
        <v>451</v>
      </c>
      <c r="I15" s="31">
        <v>70</v>
      </c>
      <c r="J15" s="42">
        <v>24</v>
      </c>
      <c r="K15" s="30">
        <f t="shared" si="0"/>
        <v>0.65714285714285714</v>
      </c>
      <c r="M15" s="41">
        <f t="shared" si="10"/>
        <v>11</v>
      </c>
      <c r="N15" s="23" t="s">
        <v>131</v>
      </c>
      <c r="O15" s="31">
        <v>527</v>
      </c>
      <c r="P15" s="42">
        <v>210</v>
      </c>
      <c r="Q15" s="30">
        <f t="shared" si="1"/>
        <v>0.60151802656546494</v>
      </c>
      <c r="S15" s="41">
        <f t="shared" si="11"/>
        <v>11</v>
      </c>
      <c r="T15" s="23" t="s">
        <v>472</v>
      </c>
      <c r="U15" s="31">
        <v>65</v>
      </c>
      <c r="V15" s="42">
        <v>34</v>
      </c>
      <c r="W15" s="30">
        <f t="shared" si="2"/>
        <v>0.47692307692307689</v>
      </c>
      <c r="Y15" s="41">
        <f t="shared" si="12"/>
        <v>11</v>
      </c>
      <c r="Z15" s="23" t="s">
        <v>798</v>
      </c>
      <c r="AA15" s="31">
        <v>16</v>
      </c>
      <c r="AB15" s="42">
        <v>4</v>
      </c>
      <c r="AC15" s="30">
        <f t="shared" si="3"/>
        <v>0.75</v>
      </c>
      <c r="AE15" s="41">
        <v>6</v>
      </c>
      <c r="AF15" s="23" t="s">
        <v>671</v>
      </c>
      <c r="AG15" s="31">
        <v>30</v>
      </c>
      <c r="AH15" s="42">
        <v>11</v>
      </c>
      <c r="AI15" s="30">
        <f t="shared" si="4"/>
        <v>0.6333333333333333</v>
      </c>
      <c r="AK15" s="41">
        <v>6</v>
      </c>
      <c r="AL15" s="23" t="s">
        <v>818</v>
      </c>
      <c r="AM15" s="31">
        <v>13</v>
      </c>
      <c r="AN15" s="42">
        <v>5</v>
      </c>
      <c r="AO15" s="30">
        <f t="shared" si="5"/>
        <v>0.61538461538461542</v>
      </c>
      <c r="AQ15" s="41">
        <v>6</v>
      </c>
      <c r="AR15" s="23" t="s">
        <v>65</v>
      </c>
      <c r="AS15" s="29">
        <v>3245</v>
      </c>
      <c r="AT15" s="42">
        <v>1368</v>
      </c>
      <c r="AU15" s="30">
        <f t="shared" si="6"/>
        <v>0.57842835130970727</v>
      </c>
      <c r="AW15" s="41">
        <v>6</v>
      </c>
      <c r="AX15" s="23" t="s">
        <v>701</v>
      </c>
      <c r="AY15" s="31">
        <v>26</v>
      </c>
      <c r="AZ15" s="42">
        <v>9</v>
      </c>
      <c r="BA15" s="30">
        <f t="shared" si="7"/>
        <v>0.65384615384615385</v>
      </c>
    </row>
    <row r="16" spans="1:53">
      <c r="A16" s="23" t="s">
        <v>71</v>
      </c>
      <c r="B16" s="23" t="s">
        <v>363</v>
      </c>
      <c r="C16" s="31">
        <v>103</v>
      </c>
      <c r="D16" s="42">
        <v>68</v>
      </c>
      <c r="E16" s="30">
        <f t="shared" si="8"/>
        <v>0.33980582524271841</v>
      </c>
      <c r="G16" s="41">
        <f t="shared" si="9"/>
        <v>12</v>
      </c>
      <c r="H16" s="23" t="s">
        <v>168</v>
      </c>
      <c r="I16" s="31">
        <v>325</v>
      </c>
      <c r="J16" s="42">
        <v>112</v>
      </c>
      <c r="K16" s="30">
        <f t="shared" si="0"/>
        <v>0.65538461538461545</v>
      </c>
      <c r="M16" s="41">
        <f t="shared" si="10"/>
        <v>12</v>
      </c>
      <c r="N16" s="23" t="s">
        <v>628</v>
      </c>
      <c r="O16" s="31">
        <v>35</v>
      </c>
      <c r="P16" s="42">
        <v>14</v>
      </c>
      <c r="Q16" s="30">
        <f t="shared" si="1"/>
        <v>0.6</v>
      </c>
      <c r="S16" s="41">
        <f t="shared" si="11"/>
        <v>12</v>
      </c>
      <c r="T16" s="23" t="s">
        <v>493</v>
      </c>
      <c r="U16" s="31">
        <v>62</v>
      </c>
      <c r="V16" s="42">
        <v>35</v>
      </c>
      <c r="W16" s="30">
        <f t="shared" si="2"/>
        <v>0.43548387096774188</v>
      </c>
      <c r="Y16" s="41">
        <f t="shared" si="12"/>
        <v>12</v>
      </c>
      <c r="Z16" s="23" t="s">
        <v>530</v>
      </c>
      <c r="AA16" s="31">
        <v>53</v>
      </c>
      <c r="AB16" s="42">
        <v>14</v>
      </c>
      <c r="AC16" s="30">
        <f t="shared" si="3"/>
        <v>0.73584905660377364</v>
      </c>
      <c r="AE16" s="41">
        <f>AE15+1</f>
        <v>7</v>
      </c>
      <c r="AF16" s="23" t="s">
        <v>771</v>
      </c>
      <c r="AG16" s="31">
        <v>19</v>
      </c>
      <c r="AH16" s="42">
        <v>7</v>
      </c>
      <c r="AI16" s="30">
        <f t="shared" si="4"/>
        <v>0.63157894736842102</v>
      </c>
      <c r="AK16" s="41">
        <f>AK15+1</f>
        <v>7</v>
      </c>
      <c r="AL16" s="23" t="s">
        <v>661</v>
      </c>
      <c r="AM16" s="31">
        <v>31</v>
      </c>
      <c r="AN16" s="42">
        <v>12</v>
      </c>
      <c r="AO16" s="30">
        <f t="shared" si="5"/>
        <v>0.61290322580645162</v>
      </c>
      <c r="AQ16" s="41">
        <f>AQ15+1</f>
        <v>7</v>
      </c>
      <c r="AR16" s="23" t="s">
        <v>570</v>
      </c>
      <c r="AS16" s="31">
        <v>45</v>
      </c>
      <c r="AT16" s="42">
        <v>19</v>
      </c>
      <c r="AU16" s="30">
        <f t="shared" si="6"/>
        <v>0.57777777777777772</v>
      </c>
      <c r="AW16" s="41">
        <f>AW15+1</f>
        <v>7</v>
      </c>
      <c r="AX16" s="23" t="s">
        <v>428</v>
      </c>
      <c r="AY16" s="31">
        <v>76</v>
      </c>
      <c r="AZ16" s="42">
        <v>29</v>
      </c>
      <c r="BA16" s="30">
        <f t="shared" si="7"/>
        <v>0.61842105263157898</v>
      </c>
    </row>
    <row r="17" spans="1:53">
      <c r="A17" s="23" t="s">
        <v>71</v>
      </c>
      <c r="B17" s="23" t="s">
        <v>646</v>
      </c>
      <c r="C17" s="31">
        <v>33</v>
      </c>
      <c r="D17" s="42">
        <v>16</v>
      </c>
      <c r="E17" s="30">
        <f t="shared" si="8"/>
        <v>0.51515151515151514</v>
      </c>
      <c r="G17" s="41">
        <f t="shared" si="9"/>
        <v>13</v>
      </c>
      <c r="H17" s="23" t="s">
        <v>125</v>
      </c>
      <c r="I17" s="31">
        <v>582</v>
      </c>
      <c r="J17" s="42">
        <v>202</v>
      </c>
      <c r="K17" s="30">
        <f t="shared" si="0"/>
        <v>0.65292096219931273</v>
      </c>
      <c r="M17" s="41">
        <f t="shared" si="10"/>
        <v>13</v>
      </c>
      <c r="N17" s="23" t="s">
        <v>615</v>
      </c>
      <c r="O17" s="31">
        <v>37</v>
      </c>
      <c r="P17" s="42">
        <v>15</v>
      </c>
      <c r="Q17" s="30">
        <f t="shared" si="1"/>
        <v>0.59459459459459452</v>
      </c>
      <c r="S17" s="41">
        <f t="shared" si="11"/>
        <v>13</v>
      </c>
      <c r="T17" s="23" t="s">
        <v>619</v>
      </c>
      <c r="U17" s="31">
        <v>36</v>
      </c>
      <c r="V17" s="42">
        <v>21</v>
      </c>
      <c r="W17" s="30">
        <f t="shared" si="2"/>
        <v>0.41666666666666663</v>
      </c>
      <c r="Y17" s="41">
        <f t="shared" si="12"/>
        <v>13</v>
      </c>
      <c r="Z17" s="23" t="s">
        <v>808</v>
      </c>
      <c r="AA17" s="31">
        <v>15</v>
      </c>
      <c r="AB17" s="42">
        <v>4</v>
      </c>
      <c r="AC17" s="30">
        <f t="shared" si="3"/>
        <v>0.73333333333333339</v>
      </c>
      <c r="AE17" s="41">
        <v>7</v>
      </c>
      <c r="AF17" s="23" t="s">
        <v>587</v>
      </c>
      <c r="AG17" s="31">
        <v>42</v>
      </c>
      <c r="AH17" s="42">
        <v>16</v>
      </c>
      <c r="AI17" s="30">
        <f t="shared" si="4"/>
        <v>0.61904761904761907</v>
      </c>
      <c r="AK17" s="41">
        <v>7</v>
      </c>
      <c r="AL17" s="23" t="s">
        <v>783</v>
      </c>
      <c r="AM17" s="31">
        <v>18</v>
      </c>
      <c r="AN17" s="42">
        <v>7</v>
      </c>
      <c r="AO17" s="30">
        <f t="shared" si="5"/>
        <v>0.61111111111111116</v>
      </c>
      <c r="AQ17" s="41">
        <v>7</v>
      </c>
      <c r="AR17" s="23" t="s">
        <v>200</v>
      </c>
      <c r="AS17" s="31">
        <v>260</v>
      </c>
      <c r="AT17" s="42">
        <v>113</v>
      </c>
      <c r="AU17" s="30">
        <f t="shared" si="6"/>
        <v>0.56538461538461537</v>
      </c>
      <c r="AW17" s="41">
        <v>7</v>
      </c>
      <c r="AX17" s="23" t="s">
        <v>58</v>
      </c>
      <c r="AY17" s="29">
        <v>6150</v>
      </c>
      <c r="AZ17" s="42">
        <v>2497</v>
      </c>
      <c r="BA17" s="30">
        <f t="shared" si="7"/>
        <v>0.59398373983739838</v>
      </c>
    </row>
    <row r="18" spans="1:53">
      <c r="A18" s="23" t="s">
        <v>71</v>
      </c>
      <c r="B18" s="23" t="s">
        <v>741</v>
      </c>
      <c r="C18" s="31">
        <v>21</v>
      </c>
      <c r="D18" s="42">
        <v>15</v>
      </c>
      <c r="E18" s="30">
        <f t="shared" si="8"/>
        <v>0.2857142857142857</v>
      </c>
      <c r="G18" s="41">
        <f t="shared" si="9"/>
        <v>14</v>
      </c>
      <c r="H18" s="23" t="s">
        <v>80</v>
      </c>
      <c r="I18" s="29">
        <v>1329</v>
      </c>
      <c r="J18" s="42">
        <v>463</v>
      </c>
      <c r="K18" s="30">
        <f t="shared" si="0"/>
        <v>0.65161775771256591</v>
      </c>
      <c r="M18" s="41">
        <f t="shared" si="10"/>
        <v>14</v>
      </c>
      <c r="N18" s="23" t="s">
        <v>487</v>
      </c>
      <c r="O18" s="31">
        <v>63</v>
      </c>
      <c r="P18" s="42">
        <v>26</v>
      </c>
      <c r="Q18" s="30">
        <f t="shared" si="1"/>
        <v>0.58730158730158732</v>
      </c>
      <c r="S18" s="41">
        <f t="shared" si="11"/>
        <v>14</v>
      </c>
      <c r="T18" s="23" t="s">
        <v>105</v>
      </c>
      <c r="U18" s="31">
        <v>827</v>
      </c>
      <c r="V18" s="42">
        <v>485</v>
      </c>
      <c r="W18" s="30">
        <f t="shared" si="2"/>
        <v>0.41354292623941957</v>
      </c>
      <c r="Y18" s="41">
        <f t="shared" si="12"/>
        <v>14</v>
      </c>
      <c r="Z18" s="23" t="s">
        <v>243</v>
      </c>
      <c r="AA18" s="31">
        <v>189</v>
      </c>
      <c r="AB18" s="42">
        <v>52</v>
      </c>
      <c r="AC18" s="30">
        <f t="shared" si="3"/>
        <v>0.72486772486772488</v>
      </c>
      <c r="AE18" s="41">
        <f>AE17+1</f>
        <v>8</v>
      </c>
      <c r="AF18" s="23" t="s">
        <v>699</v>
      </c>
      <c r="AG18" s="31">
        <v>26</v>
      </c>
      <c r="AH18" s="42">
        <v>10</v>
      </c>
      <c r="AI18" s="30">
        <f t="shared" si="4"/>
        <v>0.61538461538461542</v>
      </c>
      <c r="AK18" s="41">
        <f>AK17+1</f>
        <v>8</v>
      </c>
      <c r="AL18" s="23" t="s">
        <v>74</v>
      </c>
      <c r="AM18" s="29">
        <v>1544</v>
      </c>
      <c r="AN18" s="42">
        <v>614</v>
      </c>
      <c r="AO18" s="30">
        <f t="shared" si="5"/>
        <v>0.6023316062176165</v>
      </c>
      <c r="AQ18" s="41">
        <f>AQ17+1</f>
        <v>8</v>
      </c>
      <c r="AR18" s="23" t="s">
        <v>301</v>
      </c>
      <c r="AS18" s="31">
        <v>138</v>
      </c>
      <c r="AT18" s="42">
        <v>60</v>
      </c>
      <c r="AU18" s="30">
        <f t="shared" si="6"/>
        <v>0.56521739130434789</v>
      </c>
      <c r="AW18" s="41">
        <f>AW17+1</f>
        <v>8</v>
      </c>
      <c r="AX18" s="23" t="s">
        <v>237</v>
      </c>
      <c r="AY18" s="31">
        <v>199</v>
      </c>
      <c r="AZ18" s="42">
        <v>81</v>
      </c>
      <c r="BA18" s="30">
        <f t="shared" si="7"/>
        <v>0.59296482412060303</v>
      </c>
    </row>
    <row r="19" spans="1:53">
      <c r="A19" s="23" t="s">
        <v>57</v>
      </c>
      <c r="B19" s="23" t="s">
        <v>119</v>
      </c>
      <c r="C19" s="31">
        <v>623</v>
      </c>
      <c r="D19" s="42">
        <v>290</v>
      </c>
      <c r="E19" s="30">
        <f t="shared" si="8"/>
        <v>0.5345104333868379</v>
      </c>
      <c r="G19" s="41">
        <f t="shared" si="9"/>
        <v>15</v>
      </c>
      <c r="H19" s="23" t="s">
        <v>244</v>
      </c>
      <c r="I19" s="31">
        <v>189</v>
      </c>
      <c r="J19" s="42">
        <v>67</v>
      </c>
      <c r="K19" s="30">
        <f t="shared" si="0"/>
        <v>0.64550264550264558</v>
      </c>
      <c r="M19" s="41">
        <f t="shared" si="10"/>
        <v>15</v>
      </c>
      <c r="N19" s="23" t="s">
        <v>232</v>
      </c>
      <c r="O19" s="31">
        <v>201</v>
      </c>
      <c r="P19" s="42">
        <v>87</v>
      </c>
      <c r="Q19" s="30">
        <f t="shared" si="1"/>
        <v>0.56716417910447769</v>
      </c>
      <c r="S19" s="41">
        <f t="shared" si="11"/>
        <v>15</v>
      </c>
      <c r="T19" s="23" t="s">
        <v>623</v>
      </c>
      <c r="U19" s="31">
        <v>35</v>
      </c>
      <c r="V19" s="42">
        <v>21</v>
      </c>
      <c r="W19" s="30">
        <f t="shared" si="2"/>
        <v>0.4</v>
      </c>
      <c r="Y19" s="41">
        <f t="shared" si="12"/>
        <v>15</v>
      </c>
      <c r="Z19" s="23" t="s">
        <v>414</v>
      </c>
      <c r="AA19" s="31">
        <v>81</v>
      </c>
      <c r="AB19" s="42">
        <v>23</v>
      </c>
      <c r="AC19" s="30">
        <f t="shared" si="3"/>
        <v>0.71604938271604945</v>
      </c>
      <c r="AE19" s="41">
        <v>8</v>
      </c>
      <c r="AF19" s="23" t="s">
        <v>202</v>
      </c>
      <c r="AG19" s="31">
        <v>259</v>
      </c>
      <c r="AH19" s="42">
        <v>100</v>
      </c>
      <c r="AI19" s="30">
        <f t="shared" si="4"/>
        <v>0.61389961389961389</v>
      </c>
      <c r="AK19" s="41">
        <v>8</v>
      </c>
      <c r="AL19" s="23" t="s">
        <v>312</v>
      </c>
      <c r="AM19" s="31">
        <v>133</v>
      </c>
      <c r="AN19" s="42">
        <v>53</v>
      </c>
      <c r="AO19" s="30">
        <f t="shared" si="5"/>
        <v>0.60150375939849621</v>
      </c>
      <c r="AQ19" s="41">
        <v>8</v>
      </c>
      <c r="AR19" s="23" t="s">
        <v>56</v>
      </c>
      <c r="AS19" s="29">
        <v>9334</v>
      </c>
      <c r="AT19" s="42">
        <v>4065</v>
      </c>
      <c r="AU19" s="30">
        <f t="shared" si="6"/>
        <v>0.56449539318620101</v>
      </c>
      <c r="AW19" s="41">
        <v>8</v>
      </c>
      <c r="AX19" s="23" t="s">
        <v>730</v>
      </c>
      <c r="AY19" s="31">
        <v>22</v>
      </c>
      <c r="AZ19" s="42">
        <v>9</v>
      </c>
      <c r="BA19" s="30">
        <f t="shared" si="7"/>
        <v>0.59090909090909083</v>
      </c>
    </row>
    <row r="20" spans="1:53">
      <c r="A20" s="23" t="s">
        <v>71</v>
      </c>
      <c r="B20" s="23" t="s">
        <v>102</v>
      </c>
      <c r="C20" s="31">
        <v>862</v>
      </c>
      <c r="D20" s="42">
        <v>317</v>
      </c>
      <c r="E20" s="30">
        <f t="shared" si="8"/>
        <v>0.63225058004640378</v>
      </c>
      <c r="G20" s="41">
        <f t="shared" si="9"/>
        <v>16</v>
      </c>
      <c r="H20" s="23" t="s">
        <v>69</v>
      </c>
      <c r="I20" s="29">
        <v>2542</v>
      </c>
      <c r="J20" s="42">
        <v>933</v>
      </c>
      <c r="K20" s="30">
        <f t="shared" si="0"/>
        <v>0.63296616837136122</v>
      </c>
      <c r="M20" s="41">
        <f t="shared" si="10"/>
        <v>16</v>
      </c>
      <c r="N20" s="23" t="s">
        <v>527</v>
      </c>
      <c r="O20" s="31">
        <v>54</v>
      </c>
      <c r="P20" s="42">
        <v>24</v>
      </c>
      <c r="Q20" s="30">
        <f t="shared" si="1"/>
        <v>0.55555555555555558</v>
      </c>
      <c r="S20" s="41">
        <f t="shared" si="11"/>
        <v>16</v>
      </c>
      <c r="T20" s="23" t="s">
        <v>315</v>
      </c>
      <c r="U20" s="31">
        <v>129</v>
      </c>
      <c r="V20" s="42">
        <v>85</v>
      </c>
      <c r="W20" s="30">
        <f t="shared" si="2"/>
        <v>0.34108527131782951</v>
      </c>
      <c r="Y20" s="41">
        <f t="shared" si="12"/>
        <v>16</v>
      </c>
      <c r="Z20" s="23" t="s">
        <v>471</v>
      </c>
      <c r="AA20" s="31">
        <v>65</v>
      </c>
      <c r="AB20" s="42">
        <v>20</v>
      </c>
      <c r="AC20" s="30">
        <f t="shared" si="3"/>
        <v>0.69230769230769229</v>
      </c>
      <c r="AE20" s="41">
        <f>AE19+1</f>
        <v>9</v>
      </c>
      <c r="AF20" s="23" t="s">
        <v>685</v>
      </c>
      <c r="AG20" s="31">
        <v>28</v>
      </c>
      <c r="AH20" s="42">
        <v>11</v>
      </c>
      <c r="AI20" s="30">
        <f t="shared" si="4"/>
        <v>0.60714285714285721</v>
      </c>
      <c r="AK20" s="41">
        <f>AK19+1</f>
        <v>9</v>
      </c>
      <c r="AL20" s="23" t="s">
        <v>227</v>
      </c>
      <c r="AM20" s="31">
        <v>209</v>
      </c>
      <c r="AN20" s="42">
        <v>85</v>
      </c>
      <c r="AO20" s="30">
        <f t="shared" si="5"/>
        <v>0.59330143540669855</v>
      </c>
      <c r="AQ20" s="41">
        <f>AQ19+1</f>
        <v>9</v>
      </c>
      <c r="AR20" s="23" t="s">
        <v>867</v>
      </c>
      <c r="AS20" s="31">
        <v>9</v>
      </c>
      <c r="AT20" s="42">
        <v>4</v>
      </c>
      <c r="AU20" s="30">
        <f t="shared" si="6"/>
        <v>0.55555555555555558</v>
      </c>
      <c r="AW20" s="41">
        <f>AW19+1</f>
        <v>9</v>
      </c>
      <c r="AX20" s="23" t="s">
        <v>679</v>
      </c>
      <c r="AY20" s="31">
        <v>29</v>
      </c>
      <c r="AZ20" s="42">
        <v>12</v>
      </c>
      <c r="BA20" s="30">
        <f t="shared" si="7"/>
        <v>0.5862068965517242</v>
      </c>
    </row>
    <row r="21" spans="1:53">
      <c r="A21" s="23" t="s">
        <v>57</v>
      </c>
      <c r="B21" s="23" t="s">
        <v>425</v>
      </c>
      <c r="C21" s="31">
        <v>76</v>
      </c>
      <c r="D21" s="42">
        <v>39</v>
      </c>
      <c r="E21" s="30">
        <f t="shared" si="8"/>
        <v>0.48684210526315785</v>
      </c>
      <c r="G21" s="41">
        <f t="shared" si="9"/>
        <v>17</v>
      </c>
      <c r="H21" s="23" t="s">
        <v>81</v>
      </c>
      <c r="I21" s="29">
        <v>1326</v>
      </c>
      <c r="J21" s="42">
        <v>506</v>
      </c>
      <c r="K21" s="30">
        <f t="shared" si="0"/>
        <v>0.61840120663650078</v>
      </c>
      <c r="M21" s="41">
        <f t="shared" si="10"/>
        <v>17</v>
      </c>
      <c r="N21" s="23" t="s">
        <v>348</v>
      </c>
      <c r="O21" s="31">
        <v>110</v>
      </c>
      <c r="P21" s="42">
        <v>49</v>
      </c>
      <c r="Q21" s="30">
        <f t="shared" si="1"/>
        <v>0.55454545454545456</v>
      </c>
      <c r="S21" s="41">
        <f t="shared" si="11"/>
        <v>17</v>
      </c>
      <c r="T21" s="23" t="s">
        <v>266</v>
      </c>
      <c r="U21" s="31">
        <v>167</v>
      </c>
      <c r="V21" s="42">
        <v>111</v>
      </c>
      <c r="W21" s="30">
        <f t="shared" si="2"/>
        <v>0.33532934131736525</v>
      </c>
      <c r="Y21" s="41">
        <f t="shared" si="12"/>
        <v>17</v>
      </c>
      <c r="Z21" s="23" t="s">
        <v>286</v>
      </c>
      <c r="AA21" s="31">
        <v>149</v>
      </c>
      <c r="AB21" s="42">
        <v>48</v>
      </c>
      <c r="AC21" s="30">
        <f t="shared" si="3"/>
        <v>0.67785234899328861</v>
      </c>
      <c r="AE21" s="41">
        <v>9</v>
      </c>
      <c r="AF21" s="23" t="s">
        <v>553</v>
      </c>
      <c r="AG21" s="31">
        <v>48</v>
      </c>
      <c r="AH21" s="42">
        <v>19</v>
      </c>
      <c r="AI21" s="30">
        <f t="shared" si="4"/>
        <v>0.60416666666666674</v>
      </c>
      <c r="AK21" s="41">
        <v>9</v>
      </c>
      <c r="AL21" s="23" t="s">
        <v>150</v>
      </c>
      <c r="AM21" s="31">
        <v>388</v>
      </c>
      <c r="AN21" s="42">
        <v>161</v>
      </c>
      <c r="AO21" s="30">
        <f t="shared" si="5"/>
        <v>0.5850515463917525</v>
      </c>
      <c r="AQ21" s="41">
        <v>9</v>
      </c>
      <c r="AR21" s="23" t="s">
        <v>488</v>
      </c>
      <c r="AS21" s="31">
        <v>63</v>
      </c>
      <c r="AT21" s="42">
        <v>28</v>
      </c>
      <c r="AU21" s="30">
        <f t="shared" si="6"/>
        <v>0.55555555555555558</v>
      </c>
      <c r="AW21" s="41">
        <v>9</v>
      </c>
      <c r="AX21" s="23" t="s">
        <v>336</v>
      </c>
      <c r="AY21" s="31">
        <v>118</v>
      </c>
      <c r="AZ21" s="42">
        <v>49</v>
      </c>
      <c r="BA21" s="30">
        <f t="shared" si="7"/>
        <v>0.5847457627118644</v>
      </c>
    </row>
    <row r="22" spans="1:53">
      <c r="A22" s="23" t="s">
        <v>1444</v>
      </c>
      <c r="B22" s="23" t="s">
        <v>131</v>
      </c>
      <c r="C22" s="31">
        <v>527</v>
      </c>
      <c r="D22" s="42">
        <v>210</v>
      </c>
      <c r="E22" s="30">
        <f t="shared" si="8"/>
        <v>0.60151802656546494</v>
      </c>
      <c r="G22" s="41">
        <f t="shared" si="9"/>
        <v>18</v>
      </c>
      <c r="H22" s="23" t="s">
        <v>146</v>
      </c>
      <c r="I22" s="31">
        <v>400</v>
      </c>
      <c r="J22" s="42">
        <v>154</v>
      </c>
      <c r="K22" s="30">
        <f t="shared" si="0"/>
        <v>0.61499999999999999</v>
      </c>
      <c r="M22" s="41">
        <f t="shared" si="10"/>
        <v>18</v>
      </c>
      <c r="N22" s="23" t="s">
        <v>515</v>
      </c>
      <c r="O22" s="31">
        <v>56</v>
      </c>
      <c r="P22" s="42">
        <v>25</v>
      </c>
      <c r="Q22" s="30">
        <f t="shared" si="1"/>
        <v>0.5535714285714286</v>
      </c>
      <c r="S22" s="41">
        <f t="shared" si="11"/>
        <v>18</v>
      </c>
      <c r="T22" s="23" t="s">
        <v>441</v>
      </c>
      <c r="U22" s="31">
        <v>72</v>
      </c>
      <c r="V22" s="42">
        <v>49</v>
      </c>
      <c r="W22" s="30">
        <f t="shared" si="2"/>
        <v>0.31944444444444442</v>
      </c>
      <c r="Y22" s="41">
        <f t="shared" si="12"/>
        <v>18</v>
      </c>
      <c r="Z22" s="23" t="s">
        <v>174</v>
      </c>
      <c r="AA22" s="31">
        <v>307</v>
      </c>
      <c r="AB22" s="42">
        <v>102</v>
      </c>
      <c r="AC22" s="30">
        <f t="shared" si="3"/>
        <v>0.66775244299674275</v>
      </c>
      <c r="AE22" s="41">
        <f>AE21+1</f>
        <v>10</v>
      </c>
      <c r="AF22" s="23" t="s">
        <v>556</v>
      </c>
      <c r="AG22" s="31">
        <v>48</v>
      </c>
      <c r="AH22" s="42">
        <v>19</v>
      </c>
      <c r="AI22" s="30">
        <f t="shared" si="4"/>
        <v>0.60416666666666674</v>
      </c>
      <c r="AK22" s="41">
        <f>AK21+1</f>
        <v>10</v>
      </c>
      <c r="AL22" s="23" t="s">
        <v>256</v>
      </c>
      <c r="AM22" s="31">
        <v>180</v>
      </c>
      <c r="AN22" s="42">
        <v>75</v>
      </c>
      <c r="AO22" s="30">
        <f t="shared" si="5"/>
        <v>0.58333333333333326</v>
      </c>
      <c r="AQ22" s="41">
        <f>AQ21+1</f>
        <v>10</v>
      </c>
      <c r="AR22" s="23" t="s">
        <v>96</v>
      </c>
      <c r="AS22" s="31">
        <v>928</v>
      </c>
      <c r="AT22" s="42">
        <v>414</v>
      </c>
      <c r="AU22" s="30">
        <f t="shared" si="6"/>
        <v>0.55387931034482762</v>
      </c>
      <c r="AW22" s="41">
        <f>AW21+1</f>
        <v>10</v>
      </c>
      <c r="AX22" s="23" t="s">
        <v>90</v>
      </c>
      <c r="AY22" s="29">
        <v>1000</v>
      </c>
      <c r="AZ22" s="42">
        <v>424</v>
      </c>
      <c r="BA22" s="30">
        <f t="shared" si="7"/>
        <v>0.57600000000000007</v>
      </c>
    </row>
    <row r="23" spans="1:53">
      <c r="A23" s="23" t="s">
        <v>63</v>
      </c>
      <c r="B23" s="23" t="s">
        <v>559</v>
      </c>
      <c r="C23" s="31">
        <v>47</v>
      </c>
      <c r="D23" s="42">
        <v>23</v>
      </c>
      <c r="E23" s="30">
        <f t="shared" si="8"/>
        <v>0.5106382978723405</v>
      </c>
      <c r="G23" s="41">
        <f t="shared" si="9"/>
        <v>19</v>
      </c>
      <c r="H23" s="23" t="s">
        <v>658</v>
      </c>
      <c r="I23" s="31">
        <v>31</v>
      </c>
      <c r="J23" s="42">
        <v>12</v>
      </c>
      <c r="K23" s="30">
        <f t="shared" si="0"/>
        <v>0.61290322580645162</v>
      </c>
      <c r="M23" s="41">
        <f t="shared" si="10"/>
        <v>19</v>
      </c>
      <c r="N23" s="23" t="s">
        <v>463</v>
      </c>
      <c r="O23" s="31">
        <v>67</v>
      </c>
      <c r="P23" s="42">
        <v>30</v>
      </c>
      <c r="Q23" s="30">
        <f t="shared" si="1"/>
        <v>0.55223880597014929</v>
      </c>
      <c r="S23" s="41">
        <f t="shared" si="11"/>
        <v>19</v>
      </c>
      <c r="T23" s="23" t="s">
        <v>651</v>
      </c>
      <c r="U23" s="31">
        <v>33</v>
      </c>
      <c r="V23" s="42">
        <v>28</v>
      </c>
      <c r="W23" s="30">
        <f t="shared" si="2"/>
        <v>0.15151515151515149</v>
      </c>
      <c r="Y23" s="41">
        <f t="shared" si="12"/>
        <v>19</v>
      </c>
      <c r="Z23" s="23" t="s">
        <v>831</v>
      </c>
      <c r="AA23" s="31">
        <v>12</v>
      </c>
      <c r="AB23" s="42">
        <v>4</v>
      </c>
      <c r="AC23" s="30">
        <f t="shared" si="3"/>
        <v>0.66666666666666674</v>
      </c>
      <c r="AE23" s="41">
        <v>10</v>
      </c>
      <c r="AF23" s="23" t="s">
        <v>66</v>
      </c>
      <c r="AG23" s="29">
        <v>2998</v>
      </c>
      <c r="AH23" s="42">
        <v>1192</v>
      </c>
      <c r="AI23" s="30">
        <f t="shared" si="4"/>
        <v>0.60240160106737828</v>
      </c>
      <c r="AK23" s="41">
        <v>10</v>
      </c>
      <c r="AL23" s="23" t="s">
        <v>106</v>
      </c>
      <c r="AM23" s="31">
        <v>736</v>
      </c>
      <c r="AN23" s="42">
        <v>310</v>
      </c>
      <c r="AO23" s="30">
        <f t="shared" si="5"/>
        <v>0.57880434782608692</v>
      </c>
      <c r="AQ23" s="41">
        <v>10</v>
      </c>
      <c r="AR23" s="23" t="s">
        <v>802</v>
      </c>
      <c r="AS23" s="31">
        <v>15</v>
      </c>
      <c r="AT23" s="42">
        <v>7</v>
      </c>
      <c r="AU23" s="30">
        <f t="shared" si="6"/>
        <v>0.53333333333333333</v>
      </c>
      <c r="AW23" s="41">
        <v>10</v>
      </c>
      <c r="AX23" s="23" t="s">
        <v>86</v>
      </c>
      <c r="AY23" s="29">
        <v>1120</v>
      </c>
      <c r="AZ23" s="42">
        <v>482</v>
      </c>
      <c r="BA23" s="30">
        <f t="shared" si="7"/>
        <v>0.56964285714285712</v>
      </c>
    </row>
    <row r="24" spans="1:53">
      <c r="A24" s="23" t="s">
        <v>71</v>
      </c>
      <c r="B24" s="23" t="s">
        <v>240</v>
      </c>
      <c r="C24" s="31">
        <v>197</v>
      </c>
      <c r="D24" s="42">
        <v>140</v>
      </c>
      <c r="E24" s="30">
        <f t="shared" si="8"/>
        <v>0.28934010152284262</v>
      </c>
      <c r="G24" s="41">
        <f t="shared" si="9"/>
        <v>20</v>
      </c>
      <c r="H24" s="23" t="s">
        <v>54</v>
      </c>
      <c r="I24" s="29">
        <v>10008</v>
      </c>
      <c r="J24" s="42">
        <v>3901</v>
      </c>
      <c r="K24" s="30">
        <f t="shared" si="0"/>
        <v>0.61021183053557149</v>
      </c>
      <c r="M24" s="41">
        <f t="shared" si="10"/>
        <v>20</v>
      </c>
      <c r="N24" s="23" t="s">
        <v>751</v>
      </c>
      <c r="O24" s="31">
        <v>20</v>
      </c>
      <c r="P24" s="42">
        <v>9</v>
      </c>
      <c r="Q24" s="30">
        <f t="shared" si="1"/>
        <v>0.55000000000000004</v>
      </c>
      <c r="S24" s="198" t="s">
        <v>42</v>
      </c>
      <c r="T24" s="198"/>
      <c r="U24" s="43">
        <f>SUM(U5:U23)</f>
        <v>4275</v>
      </c>
      <c r="V24" s="43">
        <f>SUM(V5:V23)</f>
        <v>2259</v>
      </c>
      <c r="W24" s="44">
        <f t="shared" si="2"/>
        <v>0.4715789473684211</v>
      </c>
      <c r="Y24" s="41">
        <f t="shared" si="12"/>
        <v>20</v>
      </c>
      <c r="Z24" s="23" t="s">
        <v>621</v>
      </c>
      <c r="AA24" s="31">
        <v>36</v>
      </c>
      <c r="AB24" s="42">
        <v>12</v>
      </c>
      <c r="AC24" s="30">
        <f t="shared" si="3"/>
        <v>0.66666666666666674</v>
      </c>
      <c r="AE24" s="41">
        <f>AE23+1</f>
        <v>11</v>
      </c>
      <c r="AF24" s="23" t="s">
        <v>219</v>
      </c>
      <c r="AG24" s="31">
        <v>223</v>
      </c>
      <c r="AH24" s="42">
        <v>89</v>
      </c>
      <c r="AI24" s="30">
        <f t="shared" si="4"/>
        <v>0.60089686098654704</v>
      </c>
      <c r="AK24" s="41">
        <f>AK23+1</f>
        <v>11</v>
      </c>
      <c r="AL24" s="23" t="s">
        <v>199</v>
      </c>
      <c r="AM24" s="31">
        <v>260</v>
      </c>
      <c r="AN24" s="42">
        <v>110</v>
      </c>
      <c r="AO24" s="30">
        <f t="shared" si="5"/>
        <v>0.57692307692307687</v>
      </c>
      <c r="AQ24" s="41">
        <f>AQ23+1</f>
        <v>11</v>
      </c>
      <c r="AR24" s="23" t="s">
        <v>656</v>
      </c>
      <c r="AS24" s="31">
        <v>32</v>
      </c>
      <c r="AT24" s="42">
        <v>15</v>
      </c>
      <c r="AU24" s="30">
        <f t="shared" si="6"/>
        <v>0.53125</v>
      </c>
      <c r="AW24" s="41">
        <f>AW23+1</f>
        <v>11</v>
      </c>
      <c r="AX24" s="23" t="s">
        <v>797</v>
      </c>
      <c r="AY24" s="31">
        <v>16</v>
      </c>
      <c r="AZ24" s="42">
        <v>7</v>
      </c>
      <c r="BA24" s="30">
        <f t="shared" si="7"/>
        <v>0.5625</v>
      </c>
    </row>
    <row r="25" spans="1:53">
      <c r="A25" s="23" t="s">
        <v>71</v>
      </c>
      <c r="B25" s="23" t="s">
        <v>355</v>
      </c>
      <c r="C25" s="31">
        <v>106</v>
      </c>
      <c r="D25" s="42">
        <v>60</v>
      </c>
      <c r="E25" s="30">
        <f t="shared" si="8"/>
        <v>0.43396226415094341</v>
      </c>
      <c r="G25" s="41">
        <f t="shared" si="9"/>
        <v>21</v>
      </c>
      <c r="H25" s="23" t="s">
        <v>52</v>
      </c>
      <c r="I25" s="29">
        <v>41798</v>
      </c>
      <c r="J25" s="42">
        <v>16371</v>
      </c>
      <c r="K25" s="30">
        <f t="shared" si="0"/>
        <v>0.60833054213120241</v>
      </c>
      <c r="M25" s="41">
        <f t="shared" si="10"/>
        <v>21</v>
      </c>
      <c r="N25" s="23" t="s">
        <v>77</v>
      </c>
      <c r="O25" s="29">
        <v>1453</v>
      </c>
      <c r="P25" s="42">
        <v>655</v>
      </c>
      <c r="Q25" s="30">
        <f t="shared" si="1"/>
        <v>0.54920853406744663</v>
      </c>
      <c r="Y25" s="41">
        <f t="shared" si="12"/>
        <v>21</v>
      </c>
      <c r="Z25" s="23" t="s">
        <v>518</v>
      </c>
      <c r="AA25" s="31">
        <v>55</v>
      </c>
      <c r="AB25" s="42">
        <v>19</v>
      </c>
      <c r="AC25" s="30">
        <f t="shared" si="3"/>
        <v>0.65454545454545454</v>
      </c>
      <c r="AE25" s="41">
        <v>11</v>
      </c>
      <c r="AF25" s="23" t="s">
        <v>860</v>
      </c>
      <c r="AG25" s="31">
        <v>10</v>
      </c>
      <c r="AH25" s="42">
        <v>4</v>
      </c>
      <c r="AI25" s="30">
        <f t="shared" si="4"/>
        <v>0.6</v>
      </c>
      <c r="AK25" s="41">
        <v>11</v>
      </c>
      <c r="AL25" s="23" t="s">
        <v>702</v>
      </c>
      <c r="AM25" s="31">
        <v>26</v>
      </c>
      <c r="AN25" s="42">
        <v>11</v>
      </c>
      <c r="AO25" s="30">
        <f t="shared" si="5"/>
        <v>0.57692307692307687</v>
      </c>
      <c r="AQ25" s="41">
        <v>11</v>
      </c>
      <c r="AR25" s="23" t="s">
        <v>121</v>
      </c>
      <c r="AS25" s="31">
        <v>594</v>
      </c>
      <c r="AT25" s="42">
        <v>280</v>
      </c>
      <c r="AU25" s="30">
        <f t="shared" si="6"/>
        <v>0.52861952861952854</v>
      </c>
      <c r="AW25" s="41">
        <v>11</v>
      </c>
      <c r="AX25" s="23" t="s">
        <v>457</v>
      </c>
      <c r="AY25" s="31">
        <v>68</v>
      </c>
      <c r="AZ25" s="42">
        <v>30</v>
      </c>
      <c r="BA25" s="30">
        <f t="shared" si="7"/>
        <v>0.55882352941176472</v>
      </c>
    </row>
    <row r="26" spans="1:53">
      <c r="A26" s="23" t="s">
        <v>57</v>
      </c>
      <c r="B26" s="23" t="s">
        <v>376</v>
      </c>
      <c r="C26" s="31">
        <v>93</v>
      </c>
      <c r="D26" s="42">
        <v>44</v>
      </c>
      <c r="E26" s="30">
        <f t="shared" si="8"/>
        <v>0.5268817204301075</v>
      </c>
      <c r="G26" s="41">
        <f t="shared" si="9"/>
        <v>22</v>
      </c>
      <c r="H26" s="23" t="s">
        <v>62</v>
      </c>
      <c r="I26" s="29">
        <v>4126</v>
      </c>
      <c r="J26" s="42">
        <v>1631</v>
      </c>
      <c r="K26" s="30">
        <f t="shared" si="0"/>
        <v>0.60470189045079981</v>
      </c>
      <c r="M26" s="41">
        <f t="shared" si="10"/>
        <v>22</v>
      </c>
      <c r="N26" s="23" t="s">
        <v>217</v>
      </c>
      <c r="O26" s="31">
        <v>226</v>
      </c>
      <c r="P26" s="42">
        <v>107</v>
      </c>
      <c r="Q26" s="30">
        <f t="shared" si="1"/>
        <v>0.52654867256637172</v>
      </c>
      <c r="Y26" s="41">
        <f t="shared" si="12"/>
        <v>22</v>
      </c>
      <c r="Z26" s="23" t="s">
        <v>458</v>
      </c>
      <c r="AA26" s="31">
        <v>68</v>
      </c>
      <c r="AB26" s="42">
        <v>26</v>
      </c>
      <c r="AC26" s="30">
        <f t="shared" si="3"/>
        <v>0.61764705882352944</v>
      </c>
      <c r="AE26" s="41">
        <f>AE25+1</f>
        <v>12</v>
      </c>
      <c r="AF26" s="23" t="s">
        <v>64</v>
      </c>
      <c r="AG26" s="29">
        <v>3644</v>
      </c>
      <c r="AH26" s="42">
        <v>1493</v>
      </c>
      <c r="AI26" s="30">
        <f t="shared" si="4"/>
        <v>0.5902854006586169</v>
      </c>
      <c r="AK26" s="41">
        <f>AK25+1</f>
        <v>12</v>
      </c>
      <c r="AL26" s="23" t="s">
        <v>442</v>
      </c>
      <c r="AM26" s="31">
        <v>71</v>
      </c>
      <c r="AN26" s="42">
        <v>31</v>
      </c>
      <c r="AO26" s="30">
        <f t="shared" si="5"/>
        <v>0.56338028169014087</v>
      </c>
      <c r="AQ26" s="41">
        <f>AQ25+1</f>
        <v>12</v>
      </c>
      <c r="AR26" s="23" t="s">
        <v>762</v>
      </c>
      <c r="AS26" s="31">
        <v>19</v>
      </c>
      <c r="AT26" s="42">
        <v>9</v>
      </c>
      <c r="AU26" s="30">
        <f t="shared" si="6"/>
        <v>0.52631578947368429</v>
      </c>
      <c r="AW26" s="41">
        <f>AW25+1</f>
        <v>12</v>
      </c>
      <c r="AX26" s="23" t="s">
        <v>639</v>
      </c>
      <c r="AY26" s="31">
        <v>34</v>
      </c>
      <c r="AZ26" s="42">
        <v>15</v>
      </c>
      <c r="BA26" s="30">
        <f t="shared" si="7"/>
        <v>0.55882352941176472</v>
      </c>
    </row>
    <row r="27" spans="1:53">
      <c r="A27" s="23" t="s">
        <v>57</v>
      </c>
      <c r="B27" s="23" t="s">
        <v>540</v>
      </c>
      <c r="C27" s="31">
        <v>51</v>
      </c>
      <c r="D27" s="42">
        <v>32</v>
      </c>
      <c r="E27" s="30">
        <f t="shared" si="8"/>
        <v>0.37254901960784315</v>
      </c>
      <c r="G27" s="41">
        <f t="shared" si="9"/>
        <v>23</v>
      </c>
      <c r="H27" s="23" t="s">
        <v>803</v>
      </c>
      <c r="I27" s="31">
        <v>15</v>
      </c>
      <c r="J27" s="42">
        <v>6</v>
      </c>
      <c r="K27" s="30">
        <f t="shared" si="0"/>
        <v>0.6</v>
      </c>
      <c r="M27" s="41">
        <f t="shared" si="10"/>
        <v>23</v>
      </c>
      <c r="N27" s="23" t="s">
        <v>426</v>
      </c>
      <c r="O27" s="31">
        <v>76</v>
      </c>
      <c r="P27" s="42">
        <v>36</v>
      </c>
      <c r="Q27" s="30">
        <f t="shared" si="1"/>
        <v>0.52631578947368429</v>
      </c>
      <c r="Y27" s="41">
        <f t="shared" si="12"/>
        <v>23</v>
      </c>
      <c r="Z27" s="23" t="s">
        <v>171</v>
      </c>
      <c r="AA27" s="31">
        <v>314</v>
      </c>
      <c r="AB27" s="42">
        <v>121</v>
      </c>
      <c r="AC27" s="30">
        <f t="shared" si="3"/>
        <v>0.61464968152866239</v>
      </c>
      <c r="AE27" s="41">
        <v>12</v>
      </c>
      <c r="AF27" s="23" t="s">
        <v>652</v>
      </c>
      <c r="AG27" s="31">
        <v>33</v>
      </c>
      <c r="AH27" s="42">
        <v>14</v>
      </c>
      <c r="AI27" s="30">
        <f t="shared" si="4"/>
        <v>0.57575757575757569</v>
      </c>
      <c r="AK27" s="41">
        <v>12</v>
      </c>
      <c r="AL27" s="23" t="s">
        <v>258</v>
      </c>
      <c r="AM27" s="31">
        <v>175</v>
      </c>
      <c r="AN27" s="42">
        <v>77</v>
      </c>
      <c r="AO27" s="30">
        <f t="shared" si="5"/>
        <v>0.56000000000000005</v>
      </c>
      <c r="AQ27" s="41">
        <v>12</v>
      </c>
      <c r="AR27" s="23" t="s">
        <v>767</v>
      </c>
      <c r="AS27" s="31">
        <v>19</v>
      </c>
      <c r="AT27" s="42">
        <v>9</v>
      </c>
      <c r="AU27" s="30">
        <f t="shared" si="6"/>
        <v>0.52631578947368429</v>
      </c>
      <c r="AW27" s="41">
        <v>12</v>
      </c>
      <c r="AX27" s="23" t="s">
        <v>343</v>
      </c>
      <c r="AY27" s="31">
        <v>113</v>
      </c>
      <c r="AZ27" s="42">
        <v>50</v>
      </c>
      <c r="BA27" s="30">
        <f t="shared" si="7"/>
        <v>0.55752212389380529</v>
      </c>
    </row>
    <row r="28" spans="1:53">
      <c r="A28" s="23" t="s">
        <v>57</v>
      </c>
      <c r="B28" s="23" t="s">
        <v>421</v>
      </c>
      <c r="C28" s="31">
        <v>77</v>
      </c>
      <c r="D28" s="42">
        <v>46</v>
      </c>
      <c r="E28" s="30">
        <f t="shared" si="8"/>
        <v>0.40259740259740262</v>
      </c>
      <c r="G28" s="41">
        <f t="shared" si="9"/>
        <v>24</v>
      </c>
      <c r="H28" s="23" t="s">
        <v>713</v>
      </c>
      <c r="I28" s="31">
        <v>25</v>
      </c>
      <c r="J28" s="42">
        <v>10</v>
      </c>
      <c r="K28" s="30">
        <f t="shared" si="0"/>
        <v>0.6</v>
      </c>
      <c r="M28" s="41">
        <f t="shared" si="10"/>
        <v>24</v>
      </c>
      <c r="N28" s="23" t="s">
        <v>183</v>
      </c>
      <c r="O28" s="31">
        <v>291</v>
      </c>
      <c r="P28" s="42">
        <v>138</v>
      </c>
      <c r="Q28" s="30">
        <f t="shared" si="1"/>
        <v>0.52577319587628868</v>
      </c>
      <c r="Y28" s="41">
        <f t="shared" si="12"/>
        <v>24</v>
      </c>
      <c r="Z28" s="23" t="s">
        <v>164</v>
      </c>
      <c r="AA28" s="31">
        <v>344</v>
      </c>
      <c r="AB28" s="42">
        <v>133</v>
      </c>
      <c r="AC28" s="30">
        <f t="shared" si="3"/>
        <v>0.61337209302325579</v>
      </c>
      <c r="AE28" s="41">
        <f>AE27+1</f>
        <v>13</v>
      </c>
      <c r="AF28" s="23" t="s">
        <v>234</v>
      </c>
      <c r="AG28" s="31">
        <v>199</v>
      </c>
      <c r="AH28" s="42">
        <v>88</v>
      </c>
      <c r="AI28" s="30">
        <f t="shared" si="4"/>
        <v>0.55778894472361806</v>
      </c>
      <c r="AK28" s="41">
        <f>AK27+1</f>
        <v>13</v>
      </c>
      <c r="AL28" s="23" t="s">
        <v>210</v>
      </c>
      <c r="AM28" s="31">
        <v>240</v>
      </c>
      <c r="AN28" s="42">
        <v>106</v>
      </c>
      <c r="AO28" s="30">
        <f t="shared" si="5"/>
        <v>0.55833333333333335</v>
      </c>
      <c r="AQ28" s="41">
        <f>AQ27+1</f>
        <v>13</v>
      </c>
      <c r="AR28" s="23" t="s">
        <v>129</v>
      </c>
      <c r="AS28" s="31">
        <v>535</v>
      </c>
      <c r="AT28" s="42">
        <v>255</v>
      </c>
      <c r="AU28" s="30">
        <f t="shared" si="6"/>
        <v>0.52336448598130847</v>
      </c>
      <c r="AW28" s="41">
        <f>AW27+1</f>
        <v>13</v>
      </c>
      <c r="AX28" s="23" t="s">
        <v>83</v>
      </c>
      <c r="AY28" s="29">
        <v>1197</v>
      </c>
      <c r="AZ28" s="42">
        <v>534</v>
      </c>
      <c r="BA28" s="30">
        <f t="shared" si="7"/>
        <v>0.55388471177944865</v>
      </c>
    </row>
    <row r="29" spans="1:53">
      <c r="A29" s="23" t="s">
        <v>63</v>
      </c>
      <c r="B29" s="23" t="s">
        <v>535</v>
      </c>
      <c r="C29" s="31">
        <v>52</v>
      </c>
      <c r="D29" s="42">
        <v>34</v>
      </c>
      <c r="E29" s="30">
        <f t="shared" si="8"/>
        <v>0.34615384615384615</v>
      </c>
      <c r="G29" s="41">
        <f t="shared" si="9"/>
        <v>25</v>
      </c>
      <c r="H29" s="23" t="s">
        <v>161</v>
      </c>
      <c r="I29" s="31">
        <v>355</v>
      </c>
      <c r="J29" s="42">
        <v>143</v>
      </c>
      <c r="K29" s="30">
        <f t="shared" si="0"/>
        <v>0.59718309859154928</v>
      </c>
      <c r="M29" s="41">
        <f t="shared" si="10"/>
        <v>25</v>
      </c>
      <c r="N29" s="23" t="s">
        <v>420</v>
      </c>
      <c r="O29" s="31">
        <v>78</v>
      </c>
      <c r="P29" s="42">
        <v>37</v>
      </c>
      <c r="Q29" s="30">
        <f t="shared" si="1"/>
        <v>0.52564102564102566</v>
      </c>
      <c r="Y29" s="41">
        <f t="shared" si="12"/>
        <v>25</v>
      </c>
      <c r="Z29" s="23" t="s">
        <v>805</v>
      </c>
      <c r="AA29" s="31">
        <v>15</v>
      </c>
      <c r="AB29" s="42">
        <v>6</v>
      </c>
      <c r="AC29" s="30">
        <f t="shared" si="3"/>
        <v>0.6</v>
      </c>
      <c r="AE29" s="41">
        <v>13</v>
      </c>
      <c r="AF29" s="23" t="s">
        <v>196</v>
      </c>
      <c r="AG29" s="31">
        <v>264</v>
      </c>
      <c r="AH29" s="42">
        <v>117</v>
      </c>
      <c r="AI29" s="30">
        <f t="shared" si="4"/>
        <v>0.55681818181818188</v>
      </c>
      <c r="AK29" s="41">
        <v>13</v>
      </c>
      <c r="AL29" s="23" t="s">
        <v>865</v>
      </c>
      <c r="AM29" s="31">
        <v>9</v>
      </c>
      <c r="AN29" s="42">
        <v>4</v>
      </c>
      <c r="AO29" s="30">
        <f t="shared" si="5"/>
        <v>0.55555555555555558</v>
      </c>
      <c r="AQ29" s="41">
        <v>13</v>
      </c>
      <c r="AR29" s="23" t="s">
        <v>245</v>
      </c>
      <c r="AS29" s="31">
        <v>189</v>
      </c>
      <c r="AT29" s="42">
        <v>91</v>
      </c>
      <c r="AU29" s="30">
        <f t="shared" si="6"/>
        <v>0.5185185185185186</v>
      </c>
      <c r="AW29" s="41">
        <v>13</v>
      </c>
      <c r="AX29" s="23" t="s">
        <v>395</v>
      </c>
      <c r="AY29" s="31">
        <v>87</v>
      </c>
      <c r="AZ29" s="42">
        <v>39</v>
      </c>
      <c r="BA29" s="30">
        <f t="shared" si="7"/>
        <v>0.55172413793103448</v>
      </c>
    </row>
    <row r="30" spans="1:53">
      <c r="A30" s="23" t="s">
        <v>63</v>
      </c>
      <c r="B30" s="23" t="s">
        <v>310</v>
      </c>
      <c r="C30" s="31">
        <v>133</v>
      </c>
      <c r="D30" s="42">
        <v>96</v>
      </c>
      <c r="E30" s="30">
        <f t="shared" si="8"/>
        <v>0.27819548872180455</v>
      </c>
      <c r="G30" s="41">
        <f t="shared" si="9"/>
        <v>26</v>
      </c>
      <c r="H30" s="23" t="s">
        <v>362</v>
      </c>
      <c r="I30" s="31">
        <v>104</v>
      </c>
      <c r="J30" s="42">
        <v>42</v>
      </c>
      <c r="K30" s="30">
        <f t="shared" si="0"/>
        <v>0.59615384615384615</v>
      </c>
      <c r="M30" s="41">
        <f t="shared" si="10"/>
        <v>26</v>
      </c>
      <c r="N30" s="23" t="s">
        <v>600</v>
      </c>
      <c r="O30" s="31">
        <v>40</v>
      </c>
      <c r="P30" s="42">
        <v>19</v>
      </c>
      <c r="Q30" s="30">
        <f t="shared" si="1"/>
        <v>0.52500000000000002</v>
      </c>
      <c r="Y30" s="41">
        <f t="shared" si="12"/>
        <v>26</v>
      </c>
      <c r="Z30" s="23" t="s">
        <v>809</v>
      </c>
      <c r="AA30" s="31">
        <v>15</v>
      </c>
      <c r="AB30" s="42">
        <v>6</v>
      </c>
      <c r="AC30" s="30">
        <f t="shared" si="3"/>
        <v>0.6</v>
      </c>
      <c r="AE30" s="41">
        <f>AE29+1</f>
        <v>14</v>
      </c>
      <c r="AF30" s="23" t="s">
        <v>282</v>
      </c>
      <c r="AG30" s="31">
        <v>153</v>
      </c>
      <c r="AH30" s="42">
        <v>68</v>
      </c>
      <c r="AI30" s="30">
        <f t="shared" si="4"/>
        <v>0.55555555555555558</v>
      </c>
      <c r="AK30" s="41">
        <f>AK29+1</f>
        <v>14</v>
      </c>
      <c r="AL30" s="23" t="s">
        <v>72</v>
      </c>
      <c r="AM30" s="29">
        <v>1623</v>
      </c>
      <c r="AN30" s="42">
        <v>723</v>
      </c>
      <c r="AO30" s="30">
        <f t="shared" si="5"/>
        <v>0.55452865064695012</v>
      </c>
      <c r="AQ30" s="41">
        <f>AQ29+1</f>
        <v>14</v>
      </c>
      <c r="AR30" s="23" t="s">
        <v>333</v>
      </c>
      <c r="AS30" s="31">
        <v>119</v>
      </c>
      <c r="AT30" s="42">
        <v>58</v>
      </c>
      <c r="AU30" s="30">
        <f t="shared" si="6"/>
        <v>0.51260504201680668</v>
      </c>
      <c r="AW30" s="41">
        <f>AW29+1</f>
        <v>14</v>
      </c>
      <c r="AX30" s="23" t="s">
        <v>544</v>
      </c>
      <c r="AY30" s="31">
        <v>51</v>
      </c>
      <c r="AZ30" s="42">
        <v>23</v>
      </c>
      <c r="BA30" s="30">
        <f t="shared" si="7"/>
        <v>0.5490196078431373</v>
      </c>
    </row>
    <row r="31" spans="1:53">
      <c r="A31" s="23" t="s">
        <v>1444</v>
      </c>
      <c r="B31" s="23" t="s">
        <v>596</v>
      </c>
      <c r="C31" s="31">
        <v>41</v>
      </c>
      <c r="D31" s="42">
        <v>9</v>
      </c>
      <c r="E31" s="30">
        <f t="shared" si="8"/>
        <v>0.78048780487804881</v>
      </c>
      <c r="G31" s="41">
        <f t="shared" si="9"/>
        <v>27</v>
      </c>
      <c r="H31" s="23" t="s">
        <v>505</v>
      </c>
      <c r="I31" s="31">
        <v>59</v>
      </c>
      <c r="J31" s="42">
        <v>24</v>
      </c>
      <c r="K31" s="30">
        <f t="shared" si="0"/>
        <v>0.59322033898305082</v>
      </c>
      <c r="M31" s="41">
        <f t="shared" si="10"/>
        <v>27</v>
      </c>
      <c r="N31" s="23" t="s">
        <v>311</v>
      </c>
      <c r="O31" s="31">
        <v>133</v>
      </c>
      <c r="P31" s="42">
        <v>65</v>
      </c>
      <c r="Q31" s="30">
        <f t="shared" si="1"/>
        <v>0.51127819548872178</v>
      </c>
      <c r="Y31" s="41">
        <f t="shared" si="12"/>
        <v>27</v>
      </c>
      <c r="Z31" s="23" t="s">
        <v>592</v>
      </c>
      <c r="AA31" s="31">
        <v>42</v>
      </c>
      <c r="AB31" s="42">
        <v>17</v>
      </c>
      <c r="AC31" s="30">
        <f t="shared" si="3"/>
        <v>0.59523809523809523</v>
      </c>
      <c r="AE31" s="41">
        <v>14</v>
      </c>
      <c r="AF31" s="23" t="s">
        <v>429</v>
      </c>
      <c r="AG31" s="31">
        <v>76</v>
      </c>
      <c r="AH31" s="42">
        <v>34</v>
      </c>
      <c r="AI31" s="30">
        <f t="shared" si="4"/>
        <v>0.55263157894736836</v>
      </c>
      <c r="AK31" s="41">
        <v>14</v>
      </c>
      <c r="AL31" s="23" t="s">
        <v>85</v>
      </c>
      <c r="AM31" s="29">
        <v>1148</v>
      </c>
      <c r="AN31" s="42">
        <v>526</v>
      </c>
      <c r="AO31" s="30">
        <f t="shared" si="5"/>
        <v>0.54181184668989546</v>
      </c>
      <c r="AQ31" s="41">
        <v>14</v>
      </c>
      <c r="AR31" s="23" t="s">
        <v>87</v>
      </c>
      <c r="AS31" s="29">
        <v>1060</v>
      </c>
      <c r="AT31" s="42">
        <v>519</v>
      </c>
      <c r="AU31" s="30">
        <f t="shared" si="6"/>
        <v>0.51037735849056598</v>
      </c>
      <c r="AW31" s="41">
        <v>14</v>
      </c>
      <c r="AX31" s="23" t="s">
        <v>586</v>
      </c>
      <c r="AY31" s="31">
        <v>42</v>
      </c>
      <c r="AZ31" s="42">
        <v>19</v>
      </c>
      <c r="BA31" s="30">
        <f t="shared" si="7"/>
        <v>0.54761904761904767</v>
      </c>
    </row>
    <row r="32" spans="1:53">
      <c r="A32" s="23" t="s">
        <v>57</v>
      </c>
      <c r="B32" s="23" t="s">
        <v>761</v>
      </c>
      <c r="C32" s="31">
        <v>19</v>
      </c>
      <c r="D32" s="42">
        <v>12</v>
      </c>
      <c r="E32" s="30">
        <f t="shared" si="8"/>
        <v>0.36842105263157898</v>
      </c>
      <c r="G32" s="41">
        <f t="shared" si="9"/>
        <v>28</v>
      </c>
      <c r="H32" s="23" t="s">
        <v>70</v>
      </c>
      <c r="I32" s="29">
        <v>2001</v>
      </c>
      <c r="J32" s="42">
        <v>815</v>
      </c>
      <c r="K32" s="30">
        <f t="shared" si="0"/>
        <v>0.59270364817591203</v>
      </c>
      <c r="M32" s="41">
        <f t="shared" si="10"/>
        <v>28</v>
      </c>
      <c r="N32" s="23" t="s">
        <v>486</v>
      </c>
      <c r="O32" s="31">
        <v>63</v>
      </c>
      <c r="P32" s="42">
        <v>31</v>
      </c>
      <c r="Q32" s="30">
        <f t="shared" si="1"/>
        <v>0.50793650793650791</v>
      </c>
      <c r="Y32" s="41">
        <f t="shared" si="12"/>
        <v>28</v>
      </c>
      <c r="Z32" s="23" t="s">
        <v>617</v>
      </c>
      <c r="AA32" s="31">
        <v>37</v>
      </c>
      <c r="AB32" s="42">
        <v>15</v>
      </c>
      <c r="AC32" s="30">
        <f t="shared" si="3"/>
        <v>0.59459459459459452</v>
      </c>
      <c r="AE32" s="41">
        <f>AE31+1</f>
        <v>15</v>
      </c>
      <c r="AF32" s="23" t="s">
        <v>501</v>
      </c>
      <c r="AG32" s="31">
        <v>60</v>
      </c>
      <c r="AH32" s="42">
        <v>27</v>
      </c>
      <c r="AI32" s="30">
        <f t="shared" si="4"/>
        <v>0.55000000000000004</v>
      </c>
      <c r="AK32" s="41">
        <f>AK31+1</f>
        <v>15</v>
      </c>
      <c r="AL32" s="23" t="s">
        <v>132</v>
      </c>
      <c r="AM32" s="31">
        <v>526</v>
      </c>
      <c r="AN32" s="42">
        <v>242</v>
      </c>
      <c r="AO32" s="30">
        <f t="shared" si="5"/>
        <v>0.53992395437262353</v>
      </c>
      <c r="AQ32" s="41">
        <f>AQ31+1</f>
        <v>15</v>
      </c>
      <c r="AR32" s="23" t="s">
        <v>853</v>
      </c>
      <c r="AS32" s="31">
        <v>10</v>
      </c>
      <c r="AT32" s="42">
        <v>5</v>
      </c>
      <c r="AU32" s="30">
        <f t="shared" si="6"/>
        <v>0.5</v>
      </c>
      <c r="AW32" s="41">
        <f>AW31+1</f>
        <v>15</v>
      </c>
      <c r="AX32" s="23" t="s">
        <v>356</v>
      </c>
      <c r="AY32" s="31">
        <v>106</v>
      </c>
      <c r="AZ32" s="42">
        <v>49</v>
      </c>
      <c r="BA32" s="30">
        <f t="shared" si="7"/>
        <v>0.53773584905660377</v>
      </c>
    </row>
    <row r="33" spans="1:53">
      <c r="A33" s="23" t="s">
        <v>71</v>
      </c>
      <c r="B33" s="23" t="s">
        <v>193</v>
      </c>
      <c r="C33" s="31">
        <v>269</v>
      </c>
      <c r="D33" s="42">
        <v>139</v>
      </c>
      <c r="E33" s="30">
        <f t="shared" si="8"/>
        <v>0.48327137546468402</v>
      </c>
      <c r="G33" s="41">
        <f t="shared" si="9"/>
        <v>29</v>
      </c>
      <c r="H33" s="23" t="s">
        <v>465</v>
      </c>
      <c r="I33" s="31">
        <v>66</v>
      </c>
      <c r="J33" s="42">
        <v>27</v>
      </c>
      <c r="K33" s="30">
        <f t="shared" si="0"/>
        <v>0.59090909090909083</v>
      </c>
      <c r="M33" s="41">
        <f t="shared" si="10"/>
        <v>29</v>
      </c>
      <c r="N33" s="23" t="s">
        <v>546</v>
      </c>
      <c r="O33" s="31">
        <v>50</v>
      </c>
      <c r="P33" s="42">
        <v>25</v>
      </c>
      <c r="Q33" s="30">
        <f t="shared" si="1"/>
        <v>0.5</v>
      </c>
      <c r="Y33" s="41">
        <f t="shared" si="12"/>
        <v>29</v>
      </c>
      <c r="Z33" s="23" t="s">
        <v>690</v>
      </c>
      <c r="AA33" s="31">
        <v>27</v>
      </c>
      <c r="AB33" s="42">
        <v>11</v>
      </c>
      <c r="AC33" s="30">
        <f t="shared" si="3"/>
        <v>0.59259259259259256</v>
      </c>
      <c r="AE33" s="41">
        <v>15</v>
      </c>
      <c r="AF33" s="23" t="s">
        <v>756</v>
      </c>
      <c r="AG33" s="31">
        <v>20</v>
      </c>
      <c r="AH33" s="42">
        <v>9</v>
      </c>
      <c r="AI33" s="30">
        <f t="shared" si="4"/>
        <v>0.55000000000000004</v>
      </c>
      <c r="AK33" s="41">
        <v>15</v>
      </c>
      <c r="AL33" s="23" t="s">
        <v>75</v>
      </c>
      <c r="AM33" s="29">
        <v>1525</v>
      </c>
      <c r="AN33" s="42">
        <v>706</v>
      </c>
      <c r="AO33" s="30">
        <f t="shared" si="5"/>
        <v>0.53704918032786886</v>
      </c>
      <c r="AQ33" s="41">
        <v>15</v>
      </c>
      <c r="AR33" s="23" t="s">
        <v>481</v>
      </c>
      <c r="AS33" s="31">
        <v>63</v>
      </c>
      <c r="AT33" s="42">
        <v>32</v>
      </c>
      <c r="AU33" s="30">
        <f t="shared" si="6"/>
        <v>0.49206349206349209</v>
      </c>
      <c r="AW33" s="41">
        <v>15</v>
      </c>
      <c r="AX33" s="23" t="s">
        <v>119</v>
      </c>
      <c r="AY33" s="31">
        <v>623</v>
      </c>
      <c r="AZ33" s="42">
        <v>290</v>
      </c>
      <c r="BA33" s="30">
        <f t="shared" si="7"/>
        <v>0.5345104333868379</v>
      </c>
    </row>
    <row r="34" spans="1:53">
      <c r="A34" s="23" t="s">
        <v>71</v>
      </c>
      <c r="B34" s="23" t="s">
        <v>335</v>
      </c>
      <c r="C34" s="31">
        <v>118</v>
      </c>
      <c r="D34" s="42">
        <v>69</v>
      </c>
      <c r="E34" s="30">
        <f t="shared" si="8"/>
        <v>0.4152542372881356</v>
      </c>
      <c r="G34" s="41">
        <f t="shared" si="9"/>
        <v>30</v>
      </c>
      <c r="H34" s="23" t="s">
        <v>292</v>
      </c>
      <c r="I34" s="31">
        <v>144</v>
      </c>
      <c r="J34" s="42">
        <v>59</v>
      </c>
      <c r="K34" s="30">
        <f t="shared" si="0"/>
        <v>0.59027777777777779</v>
      </c>
      <c r="M34" s="41">
        <f t="shared" si="10"/>
        <v>30</v>
      </c>
      <c r="N34" s="23" t="s">
        <v>230</v>
      </c>
      <c r="O34" s="31">
        <v>206</v>
      </c>
      <c r="P34" s="42">
        <v>104</v>
      </c>
      <c r="Q34" s="30">
        <f t="shared" si="1"/>
        <v>0.49514563106796117</v>
      </c>
      <c r="Y34" s="41">
        <f t="shared" si="12"/>
        <v>30</v>
      </c>
      <c r="Z34" s="23" t="s">
        <v>413</v>
      </c>
      <c r="AA34" s="31">
        <v>81</v>
      </c>
      <c r="AB34" s="42">
        <v>33</v>
      </c>
      <c r="AC34" s="30">
        <f t="shared" si="3"/>
        <v>0.59259259259259256</v>
      </c>
      <c r="AE34" s="41">
        <f>AE33+1</f>
        <v>16</v>
      </c>
      <c r="AF34" s="23" t="s">
        <v>849</v>
      </c>
      <c r="AG34" s="31">
        <v>11</v>
      </c>
      <c r="AH34" s="42">
        <v>5</v>
      </c>
      <c r="AI34" s="30">
        <f t="shared" si="4"/>
        <v>0.54545454545454541</v>
      </c>
      <c r="AK34" s="41">
        <f>AK33+1</f>
        <v>16</v>
      </c>
      <c r="AL34" s="23" t="s">
        <v>92</v>
      </c>
      <c r="AM34" s="31">
        <v>973</v>
      </c>
      <c r="AN34" s="42">
        <v>454</v>
      </c>
      <c r="AO34" s="30">
        <f t="shared" si="5"/>
        <v>0.53340184994861262</v>
      </c>
      <c r="AQ34" s="41">
        <f>AQ33+1</f>
        <v>16</v>
      </c>
      <c r="AR34" s="23" t="s">
        <v>380</v>
      </c>
      <c r="AS34" s="31">
        <v>91</v>
      </c>
      <c r="AT34" s="42">
        <v>47</v>
      </c>
      <c r="AU34" s="30">
        <f t="shared" si="6"/>
        <v>0.48351648351648346</v>
      </c>
      <c r="AW34" s="41">
        <f>AW33+1</f>
        <v>16</v>
      </c>
      <c r="AX34" s="23" t="s">
        <v>376</v>
      </c>
      <c r="AY34" s="31">
        <v>93</v>
      </c>
      <c r="AZ34" s="42">
        <v>44</v>
      </c>
      <c r="BA34" s="30">
        <f t="shared" si="7"/>
        <v>0.5268817204301075</v>
      </c>
    </row>
    <row r="35" spans="1:53">
      <c r="A35" s="23" t="s">
        <v>1444</v>
      </c>
      <c r="B35" s="23" t="s">
        <v>536</v>
      </c>
      <c r="C35" s="31">
        <v>52</v>
      </c>
      <c r="D35" s="42">
        <v>14</v>
      </c>
      <c r="E35" s="30">
        <f t="shared" si="8"/>
        <v>0.73076923076923084</v>
      </c>
      <c r="G35" s="41">
        <f t="shared" si="9"/>
        <v>31</v>
      </c>
      <c r="H35" s="23" t="s">
        <v>223</v>
      </c>
      <c r="I35" s="31">
        <v>214</v>
      </c>
      <c r="J35" s="42">
        <v>88</v>
      </c>
      <c r="K35" s="30">
        <f t="shared" si="0"/>
        <v>0.58878504672897192</v>
      </c>
      <c r="M35" s="41">
        <f t="shared" si="10"/>
        <v>31</v>
      </c>
      <c r="N35" s="23" t="s">
        <v>98</v>
      </c>
      <c r="O35" s="31">
        <v>880</v>
      </c>
      <c r="P35" s="42">
        <v>446</v>
      </c>
      <c r="Q35" s="30">
        <f t="shared" si="1"/>
        <v>0.49318181818181817</v>
      </c>
      <c r="Y35" s="41">
        <f t="shared" si="12"/>
        <v>31</v>
      </c>
      <c r="Z35" s="23" t="s">
        <v>734</v>
      </c>
      <c r="AA35" s="31">
        <v>22</v>
      </c>
      <c r="AB35" s="42">
        <v>9</v>
      </c>
      <c r="AC35" s="30">
        <f t="shared" si="3"/>
        <v>0.59090909090909083</v>
      </c>
      <c r="AE35" s="41">
        <v>16</v>
      </c>
      <c r="AF35" s="23" t="s">
        <v>181</v>
      </c>
      <c r="AG35" s="31">
        <v>293</v>
      </c>
      <c r="AH35" s="42">
        <v>134</v>
      </c>
      <c r="AI35" s="30">
        <f t="shared" si="4"/>
        <v>0.54266211604095571</v>
      </c>
      <c r="AK35" s="41">
        <v>16</v>
      </c>
      <c r="AL35" s="23" t="s">
        <v>264</v>
      </c>
      <c r="AM35" s="31">
        <v>171</v>
      </c>
      <c r="AN35" s="42">
        <v>80</v>
      </c>
      <c r="AO35" s="30">
        <f t="shared" si="5"/>
        <v>0.53216374269005851</v>
      </c>
      <c r="AQ35" s="41">
        <v>16</v>
      </c>
      <c r="AR35" s="23" t="s">
        <v>295</v>
      </c>
      <c r="AS35" s="31">
        <v>143</v>
      </c>
      <c r="AT35" s="42">
        <v>74</v>
      </c>
      <c r="AU35" s="30">
        <f t="shared" si="6"/>
        <v>0.4825174825174825</v>
      </c>
      <c r="AW35" s="41">
        <v>16</v>
      </c>
      <c r="AX35" s="23" t="s">
        <v>766</v>
      </c>
      <c r="AY35" s="31">
        <v>19</v>
      </c>
      <c r="AZ35" s="42">
        <v>9</v>
      </c>
      <c r="BA35" s="30">
        <f t="shared" si="7"/>
        <v>0.52631578947368429</v>
      </c>
    </row>
    <row r="36" spans="1:53">
      <c r="A36" s="23" t="s">
        <v>57</v>
      </c>
      <c r="B36" s="23" t="s">
        <v>399</v>
      </c>
      <c r="C36" s="31">
        <v>85</v>
      </c>
      <c r="D36" s="42">
        <v>48</v>
      </c>
      <c r="E36" s="30">
        <f t="shared" si="8"/>
        <v>0.43529411764705883</v>
      </c>
      <c r="G36" s="41">
        <f t="shared" si="9"/>
        <v>32</v>
      </c>
      <c r="H36" s="23" t="s">
        <v>127</v>
      </c>
      <c r="I36" s="31">
        <v>539</v>
      </c>
      <c r="J36" s="42">
        <v>222</v>
      </c>
      <c r="K36" s="30">
        <f t="shared" si="0"/>
        <v>0.58812615955473091</v>
      </c>
      <c r="M36" s="41">
        <f t="shared" si="10"/>
        <v>32</v>
      </c>
      <c r="N36" s="23" t="s">
        <v>342</v>
      </c>
      <c r="O36" s="31">
        <v>114</v>
      </c>
      <c r="P36" s="42">
        <v>58</v>
      </c>
      <c r="Q36" s="30">
        <f t="shared" si="1"/>
        <v>0.49122807017543857</v>
      </c>
      <c r="Y36" s="41">
        <f t="shared" si="12"/>
        <v>32</v>
      </c>
      <c r="Z36" s="23" t="s">
        <v>61</v>
      </c>
      <c r="AA36" s="29">
        <v>4271</v>
      </c>
      <c r="AB36" s="42">
        <v>1763</v>
      </c>
      <c r="AC36" s="30">
        <f t="shared" si="3"/>
        <v>0.58721610863966278</v>
      </c>
      <c r="AE36" s="41">
        <f>AE35+1</f>
        <v>17</v>
      </c>
      <c r="AF36" s="23" t="s">
        <v>93</v>
      </c>
      <c r="AG36" s="31">
        <v>951</v>
      </c>
      <c r="AH36" s="42">
        <v>440</v>
      </c>
      <c r="AI36" s="30">
        <f t="shared" si="4"/>
        <v>0.53732912723449</v>
      </c>
      <c r="AK36" s="41">
        <f>AK35+1</f>
        <v>17</v>
      </c>
      <c r="AL36" s="23" t="s">
        <v>532</v>
      </c>
      <c r="AM36" s="31">
        <v>53</v>
      </c>
      <c r="AN36" s="42">
        <v>25</v>
      </c>
      <c r="AO36" s="30">
        <f t="shared" si="5"/>
        <v>0.52830188679245282</v>
      </c>
      <c r="AQ36" s="41">
        <f>AQ35+1</f>
        <v>17</v>
      </c>
      <c r="AR36" s="23" t="s">
        <v>247</v>
      </c>
      <c r="AS36" s="31">
        <v>187</v>
      </c>
      <c r="AT36" s="42">
        <v>99</v>
      </c>
      <c r="AU36" s="30">
        <f t="shared" si="6"/>
        <v>0.47058823529411764</v>
      </c>
      <c r="AW36" s="41">
        <f>AW35+1</f>
        <v>17</v>
      </c>
      <c r="AX36" s="23" t="s">
        <v>419</v>
      </c>
      <c r="AY36" s="31">
        <v>78</v>
      </c>
      <c r="AZ36" s="42">
        <v>37</v>
      </c>
      <c r="BA36" s="30">
        <f t="shared" si="7"/>
        <v>0.52564102564102566</v>
      </c>
    </row>
    <row r="37" spans="1:53">
      <c r="A37" s="23" t="s">
        <v>63</v>
      </c>
      <c r="B37" s="23" t="s">
        <v>522</v>
      </c>
      <c r="C37" s="31">
        <v>54</v>
      </c>
      <c r="D37" s="42">
        <v>32</v>
      </c>
      <c r="E37" s="30">
        <f t="shared" si="8"/>
        <v>0.40740740740740744</v>
      </c>
      <c r="G37" s="41">
        <f t="shared" si="9"/>
        <v>33</v>
      </c>
      <c r="H37" s="23" t="s">
        <v>59</v>
      </c>
      <c r="I37" s="29">
        <v>6002</v>
      </c>
      <c r="J37" s="42">
        <v>2485</v>
      </c>
      <c r="K37" s="30">
        <f t="shared" ref="K37:K68" si="13">1-(J37/I37)</f>
        <v>0.58597134288570474</v>
      </c>
      <c r="M37" s="41">
        <f t="shared" si="10"/>
        <v>33</v>
      </c>
      <c r="N37" s="23" t="s">
        <v>215</v>
      </c>
      <c r="O37" s="31">
        <v>227</v>
      </c>
      <c r="P37" s="42">
        <v>118</v>
      </c>
      <c r="Q37" s="30">
        <f t="shared" ref="Q37:Q68" si="14">1-(P37/O37)</f>
        <v>0.48017621145374445</v>
      </c>
      <c r="Y37" s="41">
        <f t="shared" si="12"/>
        <v>33</v>
      </c>
      <c r="Z37" s="23" t="s">
        <v>571</v>
      </c>
      <c r="AA37" s="31">
        <v>45</v>
      </c>
      <c r="AB37" s="42">
        <v>19</v>
      </c>
      <c r="AC37" s="30">
        <f t="shared" ref="AC37:AC68" si="15">1-(AB37/AA37)</f>
        <v>0.57777777777777772</v>
      </c>
      <c r="AE37" s="41">
        <v>17</v>
      </c>
      <c r="AF37" s="23" t="s">
        <v>375</v>
      </c>
      <c r="AG37" s="31">
        <v>94</v>
      </c>
      <c r="AH37" s="42">
        <v>44</v>
      </c>
      <c r="AI37" s="30">
        <f t="shared" ref="AI37:AI68" si="16">1-(AH37/AG37)</f>
        <v>0.53191489361702127</v>
      </c>
      <c r="AK37" s="41">
        <v>17</v>
      </c>
      <c r="AL37" s="23" t="s">
        <v>308</v>
      </c>
      <c r="AM37" s="31">
        <v>135</v>
      </c>
      <c r="AN37" s="42">
        <v>64</v>
      </c>
      <c r="AO37" s="30">
        <f t="shared" ref="AO37:AO68" si="17">1-(AN37/AM37)</f>
        <v>0.52592592592592591</v>
      </c>
      <c r="AQ37" s="41">
        <v>17</v>
      </c>
      <c r="AR37" s="23" t="s">
        <v>76</v>
      </c>
      <c r="AS37" s="29">
        <v>1499</v>
      </c>
      <c r="AT37" s="42">
        <v>813</v>
      </c>
      <c r="AU37" s="30">
        <f t="shared" ref="AU37:AU68" si="18">1-(AT37/AS37)</f>
        <v>0.45763842561707802</v>
      </c>
      <c r="AW37" s="41">
        <v>17</v>
      </c>
      <c r="AX37" s="23" t="s">
        <v>743</v>
      </c>
      <c r="AY37" s="31">
        <v>21</v>
      </c>
      <c r="AZ37" s="42">
        <v>10</v>
      </c>
      <c r="BA37" s="30">
        <f t="shared" ref="BA37:BA68" si="19">1-(AZ37/AY37)</f>
        <v>0.52380952380952384</v>
      </c>
    </row>
    <row r="38" spans="1:53">
      <c r="A38" s="23" t="s">
        <v>57</v>
      </c>
      <c r="B38" s="23" t="s">
        <v>823</v>
      </c>
      <c r="C38" s="31">
        <v>12</v>
      </c>
      <c r="D38" s="42">
        <v>1</v>
      </c>
      <c r="E38" s="30">
        <f t="shared" si="8"/>
        <v>0.91666666666666663</v>
      </c>
      <c r="G38" s="41">
        <f t="shared" si="9"/>
        <v>34</v>
      </c>
      <c r="H38" s="23" t="s">
        <v>124</v>
      </c>
      <c r="I38" s="31">
        <v>583</v>
      </c>
      <c r="J38" s="42">
        <v>252</v>
      </c>
      <c r="K38" s="30">
        <f t="shared" si="13"/>
        <v>0.56775300171526588</v>
      </c>
      <c r="M38" s="41">
        <f t="shared" si="10"/>
        <v>34</v>
      </c>
      <c r="N38" s="23" t="s">
        <v>111</v>
      </c>
      <c r="O38" s="31">
        <v>685</v>
      </c>
      <c r="P38" s="42">
        <v>358</v>
      </c>
      <c r="Q38" s="30">
        <f t="shared" si="14"/>
        <v>0.47737226277372258</v>
      </c>
      <c r="Y38" s="41">
        <f t="shared" si="12"/>
        <v>34</v>
      </c>
      <c r="Z38" s="23" t="s">
        <v>814</v>
      </c>
      <c r="AA38" s="31">
        <v>14</v>
      </c>
      <c r="AB38" s="42">
        <v>6</v>
      </c>
      <c r="AC38" s="30">
        <f t="shared" si="15"/>
        <v>0.5714285714285714</v>
      </c>
      <c r="AE38" s="41">
        <f>AE37+1</f>
        <v>18</v>
      </c>
      <c r="AF38" s="23" t="s">
        <v>550</v>
      </c>
      <c r="AG38" s="31">
        <v>49</v>
      </c>
      <c r="AH38" s="42">
        <v>23</v>
      </c>
      <c r="AI38" s="30">
        <f t="shared" si="16"/>
        <v>0.53061224489795911</v>
      </c>
      <c r="AK38" s="41">
        <f>AK37+1</f>
        <v>18</v>
      </c>
      <c r="AL38" s="23" t="s">
        <v>445</v>
      </c>
      <c r="AM38" s="31">
        <v>71</v>
      </c>
      <c r="AN38" s="42">
        <v>34</v>
      </c>
      <c r="AO38" s="30">
        <f t="shared" si="17"/>
        <v>0.52112676056338025</v>
      </c>
      <c r="AQ38" s="41">
        <f>AQ37+1</f>
        <v>18</v>
      </c>
      <c r="AR38" s="23" t="s">
        <v>84</v>
      </c>
      <c r="AS38" s="29">
        <v>1183</v>
      </c>
      <c r="AT38" s="42">
        <v>642</v>
      </c>
      <c r="AU38" s="30">
        <f t="shared" si="18"/>
        <v>0.45731191885038036</v>
      </c>
      <c r="AW38" s="41">
        <f>AW37+1</f>
        <v>18</v>
      </c>
      <c r="AX38" s="23" t="s">
        <v>198</v>
      </c>
      <c r="AY38" s="31">
        <v>262</v>
      </c>
      <c r="AZ38" s="42">
        <v>125</v>
      </c>
      <c r="BA38" s="30">
        <f t="shared" si="19"/>
        <v>0.52290076335877855</v>
      </c>
    </row>
    <row r="39" spans="1:53">
      <c r="A39" s="23" t="s">
        <v>51</v>
      </c>
      <c r="B39" s="23" t="s">
        <v>875</v>
      </c>
      <c r="C39" s="31">
        <v>8</v>
      </c>
      <c r="D39" s="42">
        <v>2</v>
      </c>
      <c r="E39" s="30">
        <f t="shared" si="8"/>
        <v>0.75</v>
      </c>
      <c r="G39" s="41">
        <f t="shared" si="9"/>
        <v>35</v>
      </c>
      <c r="H39" s="23" t="s">
        <v>154</v>
      </c>
      <c r="I39" s="31">
        <v>367</v>
      </c>
      <c r="J39" s="42">
        <v>163</v>
      </c>
      <c r="K39" s="30">
        <f t="shared" si="13"/>
        <v>0.55585831062670299</v>
      </c>
      <c r="M39" s="41">
        <f t="shared" si="10"/>
        <v>35</v>
      </c>
      <c r="N39" s="23" t="s">
        <v>188</v>
      </c>
      <c r="O39" s="31">
        <v>283</v>
      </c>
      <c r="P39" s="42">
        <v>148</v>
      </c>
      <c r="Q39" s="30">
        <f t="shared" si="14"/>
        <v>0.47703180212014129</v>
      </c>
      <c r="Y39" s="41">
        <f t="shared" si="12"/>
        <v>35</v>
      </c>
      <c r="Z39" s="23" t="s">
        <v>884</v>
      </c>
      <c r="AA39" s="31">
        <v>7</v>
      </c>
      <c r="AB39" s="42">
        <v>3</v>
      </c>
      <c r="AC39" s="30">
        <f t="shared" si="15"/>
        <v>0.5714285714285714</v>
      </c>
      <c r="AE39" s="41">
        <v>18</v>
      </c>
      <c r="AF39" s="23" t="s">
        <v>241</v>
      </c>
      <c r="AG39" s="31">
        <v>193</v>
      </c>
      <c r="AH39" s="42">
        <v>91</v>
      </c>
      <c r="AI39" s="30">
        <f t="shared" si="16"/>
        <v>0.52849740932642486</v>
      </c>
      <c r="AK39" s="41">
        <v>18</v>
      </c>
      <c r="AL39" s="23" t="s">
        <v>238</v>
      </c>
      <c r="AM39" s="31">
        <v>198</v>
      </c>
      <c r="AN39" s="42">
        <v>95</v>
      </c>
      <c r="AO39" s="30">
        <f t="shared" si="17"/>
        <v>0.52020202020202022</v>
      </c>
      <c r="AQ39" s="41">
        <v>18</v>
      </c>
      <c r="AR39" s="23" t="s">
        <v>367</v>
      </c>
      <c r="AS39" s="31">
        <v>101</v>
      </c>
      <c r="AT39" s="42">
        <v>55</v>
      </c>
      <c r="AU39" s="30">
        <f t="shared" si="18"/>
        <v>0.45544554455445541</v>
      </c>
      <c r="AW39" s="41">
        <v>18</v>
      </c>
      <c r="AX39" s="23" t="s">
        <v>99</v>
      </c>
      <c r="AY39" s="31">
        <v>877</v>
      </c>
      <c r="AZ39" s="42">
        <v>422</v>
      </c>
      <c r="BA39" s="30">
        <f t="shared" si="19"/>
        <v>0.51881413911060426</v>
      </c>
    </row>
    <row r="40" spans="1:53">
      <c r="A40" s="23" t="s">
        <v>57</v>
      </c>
      <c r="B40" s="23" t="s">
        <v>688</v>
      </c>
      <c r="C40" s="31">
        <v>27</v>
      </c>
      <c r="D40" s="42">
        <v>15</v>
      </c>
      <c r="E40" s="30">
        <f t="shared" si="8"/>
        <v>0.44444444444444442</v>
      </c>
      <c r="G40" s="41">
        <f t="shared" si="9"/>
        <v>36</v>
      </c>
      <c r="H40" s="23" t="s">
        <v>270</v>
      </c>
      <c r="I40" s="31">
        <v>165</v>
      </c>
      <c r="J40" s="42">
        <v>74</v>
      </c>
      <c r="K40" s="30">
        <f t="shared" si="13"/>
        <v>0.55151515151515151</v>
      </c>
      <c r="M40" s="41">
        <f t="shared" si="10"/>
        <v>36</v>
      </c>
      <c r="N40" s="23" t="s">
        <v>745</v>
      </c>
      <c r="O40" s="31">
        <v>21</v>
      </c>
      <c r="P40" s="42">
        <v>11</v>
      </c>
      <c r="Q40" s="30">
        <f t="shared" si="14"/>
        <v>0.47619047619047616</v>
      </c>
      <c r="Y40" s="41">
        <f t="shared" si="12"/>
        <v>36</v>
      </c>
      <c r="Z40" s="23" t="s">
        <v>872</v>
      </c>
      <c r="AA40" s="31">
        <v>9</v>
      </c>
      <c r="AB40" s="42">
        <v>4</v>
      </c>
      <c r="AC40" s="30">
        <f t="shared" si="15"/>
        <v>0.55555555555555558</v>
      </c>
      <c r="AE40" s="41">
        <f>AE39+1</f>
        <v>19</v>
      </c>
      <c r="AF40" s="23" t="s">
        <v>439</v>
      </c>
      <c r="AG40" s="31">
        <v>72</v>
      </c>
      <c r="AH40" s="42">
        <v>34</v>
      </c>
      <c r="AI40" s="30">
        <f t="shared" si="16"/>
        <v>0.52777777777777779</v>
      </c>
      <c r="AK40" s="41">
        <f>AK39+1</f>
        <v>19</v>
      </c>
      <c r="AL40" s="23" t="s">
        <v>696</v>
      </c>
      <c r="AM40" s="31">
        <v>27</v>
      </c>
      <c r="AN40" s="42">
        <v>13</v>
      </c>
      <c r="AO40" s="30">
        <f t="shared" si="17"/>
        <v>0.5185185185185186</v>
      </c>
      <c r="AQ40" s="41">
        <f>AQ39+1</f>
        <v>19</v>
      </c>
      <c r="AR40" s="23" t="s">
        <v>294</v>
      </c>
      <c r="AS40" s="31">
        <v>143</v>
      </c>
      <c r="AT40" s="42">
        <v>78</v>
      </c>
      <c r="AU40" s="30">
        <f t="shared" si="18"/>
        <v>0.45454545454545459</v>
      </c>
      <c r="AW40" s="41">
        <f>AW39+1</f>
        <v>19</v>
      </c>
      <c r="AX40" s="23" t="s">
        <v>498</v>
      </c>
      <c r="AY40" s="31">
        <v>60</v>
      </c>
      <c r="AZ40" s="42">
        <v>29</v>
      </c>
      <c r="BA40" s="30">
        <f t="shared" si="19"/>
        <v>0.51666666666666661</v>
      </c>
    </row>
    <row r="41" spans="1:53">
      <c r="A41" s="23" t="s">
        <v>1444</v>
      </c>
      <c r="B41" s="23" t="s">
        <v>134</v>
      </c>
      <c r="C41" s="31">
        <v>473</v>
      </c>
      <c r="D41" s="42">
        <v>288</v>
      </c>
      <c r="E41" s="30">
        <f t="shared" si="8"/>
        <v>0.39112050739957716</v>
      </c>
      <c r="G41" s="41">
        <f t="shared" si="9"/>
        <v>37</v>
      </c>
      <c r="H41" s="23" t="s">
        <v>531</v>
      </c>
      <c r="I41" s="31">
        <v>53</v>
      </c>
      <c r="J41" s="42">
        <v>24</v>
      </c>
      <c r="K41" s="30">
        <f t="shared" si="13"/>
        <v>0.54716981132075471</v>
      </c>
      <c r="M41" s="41">
        <f t="shared" si="10"/>
        <v>37</v>
      </c>
      <c r="N41" s="23" t="s">
        <v>276</v>
      </c>
      <c r="O41" s="31">
        <v>158</v>
      </c>
      <c r="P41" s="42">
        <v>83</v>
      </c>
      <c r="Q41" s="30">
        <f t="shared" si="14"/>
        <v>0.47468354430379744</v>
      </c>
      <c r="Y41" s="41">
        <f t="shared" si="12"/>
        <v>37</v>
      </c>
      <c r="Z41" s="23" t="s">
        <v>660</v>
      </c>
      <c r="AA41" s="31">
        <v>31</v>
      </c>
      <c r="AB41" s="42">
        <v>14</v>
      </c>
      <c r="AC41" s="30">
        <f t="shared" si="15"/>
        <v>0.54838709677419351</v>
      </c>
      <c r="AE41" s="41">
        <v>19</v>
      </c>
      <c r="AF41" s="23" t="s">
        <v>101</v>
      </c>
      <c r="AG41" s="31">
        <v>872</v>
      </c>
      <c r="AH41" s="42">
        <v>413</v>
      </c>
      <c r="AI41" s="30">
        <f t="shared" si="16"/>
        <v>0.52637614678899081</v>
      </c>
      <c r="AK41" s="41">
        <v>19</v>
      </c>
      <c r="AL41" s="23" t="s">
        <v>82</v>
      </c>
      <c r="AM41" s="29">
        <v>1253</v>
      </c>
      <c r="AN41" s="42">
        <v>605</v>
      </c>
      <c r="AO41" s="30">
        <f t="shared" si="17"/>
        <v>0.51715881883479642</v>
      </c>
      <c r="AQ41" s="41">
        <v>19</v>
      </c>
      <c r="AR41" s="23" t="s">
        <v>117</v>
      </c>
      <c r="AS41" s="31">
        <v>630</v>
      </c>
      <c r="AT41" s="42">
        <v>345</v>
      </c>
      <c r="AU41" s="30">
        <f t="shared" si="18"/>
        <v>0.45238095238095233</v>
      </c>
      <c r="AW41" s="41">
        <v>19</v>
      </c>
      <c r="AX41" s="23" t="s">
        <v>542</v>
      </c>
      <c r="AY41" s="31">
        <v>51</v>
      </c>
      <c r="AZ41" s="42">
        <v>25</v>
      </c>
      <c r="BA41" s="30">
        <f t="shared" si="19"/>
        <v>0.50980392156862742</v>
      </c>
    </row>
    <row r="42" spans="1:53">
      <c r="A42" s="23" t="s">
        <v>55</v>
      </c>
      <c r="B42" s="23" t="s">
        <v>87</v>
      </c>
      <c r="C42" s="29">
        <v>1060</v>
      </c>
      <c r="D42" s="42">
        <v>519</v>
      </c>
      <c r="E42" s="30">
        <f t="shared" si="8"/>
        <v>0.51037735849056598</v>
      </c>
      <c r="G42" s="41">
        <f t="shared" si="9"/>
        <v>38</v>
      </c>
      <c r="H42" s="23" t="s">
        <v>577</v>
      </c>
      <c r="I42" s="31">
        <v>44</v>
      </c>
      <c r="J42" s="42">
        <v>20</v>
      </c>
      <c r="K42" s="30">
        <f t="shared" si="13"/>
        <v>0.54545454545454541</v>
      </c>
      <c r="M42" s="41">
        <f t="shared" si="10"/>
        <v>38</v>
      </c>
      <c r="N42" s="23" t="s">
        <v>176</v>
      </c>
      <c r="O42" s="31">
        <v>299</v>
      </c>
      <c r="P42" s="42">
        <v>160</v>
      </c>
      <c r="Q42" s="30">
        <f t="shared" si="14"/>
        <v>0.46488294314381273</v>
      </c>
      <c r="Y42" s="41">
        <f t="shared" si="12"/>
        <v>38</v>
      </c>
      <c r="Z42" s="23" t="s">
        <v>322</v>
      </c>
      <c r="AA42" s="31">
        <v>126</v>
      </c>
      <c r="AB42" s="42">
        <v>57</v>
      </c>
      <c r="AC42" s="30">
        <f t="shared" si="15"/>
        <v>0.54761904761904767</v>
      </c>
      <c r="AE42" s="41">
        <f>AE41+1</f>
        <v>20</v>
      </c>
      <c r="AF42" s="23" t="s">
        <v>112</v>
      </c>
      <c r="AG42" s="31">
        <v>672</v>
      </c>
      <c r="AH42" s="42">
        <v>319</v>
      </c>
      <c r="AI42" s="30">
        <f t="shared" si="16"/>
        <v>0.52529761904761907</v>
      </c>
      <c r="AK42" s="41">
        <f>AK41+1</f>
        <v>20</v>
      </c>
      <c r="AL42" s="23" t="s">
        <v>646</v>
      </c>
      <c r="AM42" s="31">
        <v>33</v>
      </c>
      <c r="AN42" s="42">
        <v>16</v>
      </c>
      <c r="AO42" s="30">
        <f t="shared" si="17"/>
        <v>0.51515151515151514</v>
      </c>
      <c r="AQ42" s="41">
        <f>AQ41+1</f>
        <v>20</v>
      </c>
      <c r="AR42" s="23" t="s">
        <v>664</v>
      </c>
      <c r="AS42" s="31">
        <v>31</v>
      </c>
      <c r="AT42" s="42">
        <v>17</v>
      </c>
      <c r="AU42" s="30">
        <f t="shared" si="18"/>
        <v>0.45161290322580649</v>
      </c>
      <c r="AW42" s="41">
        <f>AW41+1</f>
        <v>20</v>
      </c>
      <c r="AX42" s="23" t="s">
        <v>534</v>
      </c>
      <c r="AY42" s="31">
        <v>53</v>
      </c>
      <c r="AZ42" s="42">
        <v>26</v>
      </c>
      <c r="BA42" s="30">
        <f t="shared" si="19"/>
        <v>0.50943396226415094</v>
      </c>
    </row>
    <row r="43" spans="1:53">
      <c r="A43" s="23" t="s">
        <v>71</v>
      </c>
      <c r="B43" s="23" t="s">
        <v>865</v>
      </c>
      <c r="C43" s="31">
        <v>9</v>
      </c>
      <c r="D43" s="42">
        <v>4</v>
      </c>
      <c r="E43" s="30">
        <f t="shared" si="8"/>
        <v>0.55555555555555558</v>
      </c>
      <c r="G43" s="41">
        <f t="shared" si="9"/>
        <v>39</v>
      </c>
      <c r="H43" s="23" t="s">
        <v>130</v>
      </c>
      <c r="I43" s="31">
        <v>531</v>
      </c>
      <c r="J43" s="42">
        <v>242</v>
      </c>
      <c r="K43" s="30">
        <f t="shared" si="13"/>
        <v>0.54425612052730699</v>
      </c>
      <c r="M43" s="41">
        <f t="shared" si="10"/>
        <v>39</v>
      </c>
      <c r="N43" s="23" t="s">
        <v>720</v>
      </c>
      <c r="O43" s="31">
        <v>24</v>
      </c>
      <c r="P43" s="42">
        <v>13</v>
      </c>
      <c r="Q43" s="30">
        <f t="shared" si="14"/>
        <v>0.45833333333333337</v>
      </c>
      <c r="Y43" s="41">
        <f t="shared" si="12"/>
        <v>39</v>
      </c>
      <c r="Z43" s="23" t="s">
        <v>109</v>
      </c>
      <c r="AA43" s="31">
        <v>709</v>
      </c>
      <c r="AB43" s="42">
        <v>326</v>
      </c>
      <c r="AC43" s="30">
        <f t="shared" si="15"/>
        <v>0.54019746121297607</v>
      </c>
      <c r="AE43" s="41">
        <v>20</v>
      </c>
      <c r="AF43" s="23" t="s">
        <v>578</v>
      </c>
      <c r="AG43" s="31">
        <v>44</v>
      </c>
      <c r="AH43" s="42">
        <v>21</v>
      </c>
      <c r="AI43" s="30">
        <f t="shared" si="16"/>
        <v>0.52272727272727271</v>
      </c>
      <c r="AK43" s="41">
        <v>20</v>
      </c>
      <c r="AL43" s="23" t="s">
        <v>461</v>
      </c>
      <c r="AM43" s="31">
        <v>68</v>
      </c>
      <c r="AN43" s="42">
        <v>33</v>
      </c>
      <c r="AO43" s="30">
        <f t="shared" si="17"/>
        <v>0.51470588235294112</v>
      </c>
      <c r="AQ43" s="41">
        <v>20</v>
      </c>
      <c r="AR43" s="23" t="s">
        <v>645</v>
      </c>
      <c r="AS43" s="31">
        <v>34</v>
      </c>
      <c r="AT43" s="42">
        <v>19</v>
      </c>
      <c r="AU43" s="30">
        <f t="shared" si="18"/>
        <v>0.44117647058823528</v>
      </c>
      <c r="AW43" s="41">
        <v>20</v>
      </c>
      <c r="AX43" s="23" t="s">
        <v>474</v>
      </c>
      <c r="AY43" s="31">
        <v>65</v>
      </c>
      <c r="AZ43" s="42">
        <v>32</v>
      </c>
      <c r="BA43" s="30">
        <f t="shared" si="19"/>
        <v>0.50769230769230766</v>
      </c>
    </row>
    <row r="44" spans="1:53">
      <c r="A44" s="23" t="s">
        <v>57</v>
      </c>
      <c r="B44" s="23" t="s">
        <v>795</v>
      </c>
      <c r="C44" s="31">
        <v>16</v>
      </c>
      <c r="D44" s="42">
        <v>8</v>
      </c>
      <c r="E44" s="30">
        <f t="shared" si="8"/>
        <v>0.5</v>
      </c>
      <c r="G44" s="41">
        <f t="shared" si="9"/>
        <v>40</v>
      </c>
      <c r="H44" s="23" t="s">
        <v>145</v>
      </c>
      <c r="I44" s="31">
        <v>408</v>
      </c>
      <c r="J44" s="42">
        <v>186</v>
      </c>
      <c r="K44" s="30">
        <f t="shared" si="13"/>
        <v>0.54411764705882359</v>
      </c>
      <c r="M44" s="41">
        <f t="shared" si="10"/>
        <v>40</v>
      </c>
      <c r="N44" s="23" t="s">
        <v>513</v>
      </c>
      <c r="O44" s="31">
        <v>57</v>
      </c>
      <c r="P44" s="42">
        <v>31</v>
      </c>
      <c r="Q44" s="30">
        <f t="shared" si="14"/>
        <v>0.45614035087719296</v>
      </c>
      <c r="Y44" s="41">
        <f t="shared" si="12"/>
        <v>40</v>
      </c>
      <c r="Z44" s="23" t="s">
        <v>820</v>
      </c>
      <c r="AA44" s="31">
        <v>13</v>
      </c>
      <c r="AB44" s="42">
        <v>6</v>
      </c>
      <c r="AC44" s="30">
        <f t="shared" si="15"/>
        <v>0.53846153846153844</v>
      </c>
      <c r="AE44" s="41">
        <f>AE43+1</f>
        <v>21</v>
      </c>
      <c r="AF44" s="23" t="s">
        <v>453</v>
      </c>
      <c r="AG44" s="31">
        <v>69</v>
      </c>
      <c r="AH44" s="42">
        <v>33</v>
      </c>
      <c r="AI44" s="30">
        <f t="shared" si="16"/>
        <v>0.52173913043478259</v>
      </c>
      <c r="AK44" s="41">
        <f>AK43+1</f>
        <v>21</v>
      </c>
      <c r="AL44" s="23" t="s">
        <v>391</v>
      </c>
      <c r="AM44" s="31">
        <v>88</v>
      </c>
      <c r="AN44" s="42">
        <v>43</v>
      </c>
      <c r="AO44" s="30">
        <f t="shared" si="17"/>
        <v>0.51136363636363635</v>
      </c>
      <c r="AQ44" s="41">
        <f>AQ43+1</f>
        <v>21</v>
      </c>
      <c r="AR44" s="23" t="s">
        <v>418</v>
      </c>
      <c r="AS44" s="31">
        <v>78</v>
      </c>
      <c r="AT44" s="42">
        <v>44</v>
      </c>
      <c r="AU44" s="30">
        <f t="shared" si="18"/>
        <v>0.4358974358974359</v>
      </c>
      <c r="AW44" s="41">
        <f>AW43+1</f>
        <v>21</v>
      </c>
      <c r="AX44" s="23" t="s">
        <v>122</v>
      </c>
      <c r="AY44" s="31">
        <v>591</v>
      </c>
      <c r="AZ44" s="42">
        <v>291</v>
      </c>
      <c r="BA44" s="30">
        <f t="shared" si="19"/>
        <v>0.50761421319796951</v>
      </c>
    </row>
    <row r="45" spans="1:53">
      <c r="A45" s="23" t="s">
        <v>55</v>
      </c>
      <c r="B45" s="23" t="s">
        <v>430</v>
      </c>
      <c r="C45" s="31">
        <v>75</v>
      </c>
      <c r="D45" s="42">
        <v>26</v>
      </c>
      <c r="E45" s="30">
        <f t="shared" si="8"/>
        <v>0.65333333333333332</v>
      </c>
      <c r="G45" s="41">
        <f t="shared" si="9"/>
        <v>41</v>
      </c>
      <c r="H45" s="23" t="s">
        <v>133</v>
      </c>
      <c r="I45" s="31">
        <v>495</v>
      </c>
      <c r="J45" s="42">
        <v>226</v>
      </c>
      <c r="K45" s="30">
        <f t="shared" si="13"/>
        <v>0.54343434343434338</v>
      </c>
      <c r="M45" s="41">
        <f t="shared" si="10"/>
        <v>41</v>
      </c>
      <c r="N45" s="23" t="s">
        <v>582</v>
      </c>
      <c r="O45" s="31">
        <v>43</v>
      </c>
      <c r="P45" s="42">
        <v>24</v>
      </c>
      <c r="Q45" s="30">
        <f t="shared" si="14"/>
        <v>0.44186046511627908</v>
      </c>
      <c r="Y45" s="41">
        <f t="shared" si="12"/>
        <v>41</v>
      </c>
      <c r="Z45" s="23" t="s">
        <v>590</v>
      </c>
      <c r="AA45" s="31">
        <v>42</v>
      </c>
      <c r="AB45" s="42">
        <v>20</v>
      </c>
      <c r="AC45" s="30">
        <f t="shared" si="15"/>
        <v>0.52380952380952384</v>
      </c>
      <c r="AE45" s="41">
        <v>21</v>
      </c>
      <c r="AF45" s="23" t="s">
        <v>568</v>
      </c>
      <c r="AG45" s="31">
        <v>46</v>
      </c>
      <c r="AH45" s="42">
        <v>22</v>
      </c>
      <c r="AI45" s="30">
        <f t="shared" si="16"/>
        <v>0.52173913043478259</v>
      </c>
      <c r="AK45" s="41">
        <v>21</v>
      </c>
      <c r="AL45" s="23" t="s">
        <v>213</v>
      </c>
      <c r="AM45" s="31">
        <v>231</v>
      </c>
      <c r="AN45" s="42">
        <v>113</v>
      </c>
      <c r="AO45" s="30">
        <f t="shared" si="17"/>
        <v>0.51082251082251084</v>
      </c>
      <c r="AQ45" s="41">
        <v>21</v>
      </c>
      <c r="AR45" s="23" t="s">
        <v>250</v>
      </c>
      <c r="AS45" s="31">
        <v>186</v>
      </c>
      <c r="AT45" s="42">
        <v>105</v>
      </c>
      <c r="AU45" s="30">
        <f t="shared" si="18"/>
        <v>0.43548387096774188</v>
      </c>
      <c r="AW45" s="41">
        <v>21</v>
      </c>
      <c r="AX45" s="23" t="s">
        <v>291</v>
      </c>
      <c r="AY45" s="31">
        <v>145</v>
      </c>
      <c r="AZ45" s="42">
        <v>72</v>
      </c>
      <c r="BA45" s="30">
        <f t="shared" si="19"/>
        <v>0.50344827586206897</v>
      </c>
    </row>
    <row r="46" spans="1:53">
      <c r="A46" s="23" t="s">
        <v>55</v>
      </c>
      <c r="B46" s="23" t="s">
        <v>788</v>
      </c>
      <c r="C46" s="31">
        <v>17</v>
      </c>
      <c r="D46" s="42">
        <v>13</v>
      </c>
      <c r="E46" s="30">
        <f t="shared" si="8"/>
        <v>0.23529411764705888</v>
      </c>
      <c r="G46" s="41">
        <f t="shared" si="9"/>
        <v>42</v>
      </c>
      <c r="H46" s="23" t="s">
        <v>261</v>
      </c>
      <c r="I46" s="31">
        <v>173</v>
      </c>
      <c r="J46" s="42">
        <v>80</v>
      </c>
      <c r="K46" s="30">
        <f t="shared" si="13"/>
        <v>0.53757225433526012</v>
      </c>
      <c r="M46" s="41">
        <f t="shared" si="10"/>
        <v>42</v>
      </c>
      <c r="N46" s="23" t="s">
        <v>191</v>
      </c>
      <c r="O46" s="31">
        <v>275</v>
      </c>
      <c r="P46" s="42">
        <v>154</v>
      </c>
      <c r="Q46" s="30">
        <f t="shared" si="14"/>
        <v>0.43999999999999995</v>
      </c>
      <c r="Y46" s="41">
        <f t="shared" si="12"/>
        <v>42</v>
      </c>
      <c r="Z46" s="23" t="s">
        <v>678</v>
      </c>
      <c r="AA46" s="31">
        <v>29</v>
      </c>
      <c r="AB46" s="42">
        <v>14</v>
      </c>
      <c r="AC46" s="30">
        <f t="shared" si="15"/>
        <v>0.51724137931034475</v>
      </c>
      <c r="AE46" s="41">
        <f>AE45+1</f>
        <v>22</v>
      </c>
      <c r="AF46" s="23" t="s">
        <v>708</v>
      </c>
      <c r="AG46" s="31">
        <v>25</v>
      </c>
      <c r="AH46" s="42">
        <v>12</v>
      </c>
      <c r="AI46" s="30">
        <f t="shared" si="16"/>
        <v>0.52</v>
      </c>
      <c r="AK46" s="41">
        <f>AK45+1</f>
        <v>22</v>
      </c>
      <c r="AL46" s="23" t="s">
        <v>287</v>
      </c>
      <c r="AM46" s="31">
        <v>149</v>
      </c>
      <c r="AN46" s="42">
        <v>73</v>
      </c>
      <c r="AO46" s="30">
        <f t="shared" si="17"/>
        <v>0.51006711409395966</v>
      </c>
      <c r="AQ46" s="41">
        <f>AQ45+1</f>
        <v>22</v>
      </c>
      <c r="AR46" s="23" t="s">
        <v>680</v>
      </c>
      <c r="AS46" s="31">
        <v>28</v>
      </c>
      <c r="AT46" s="42">
        <v>16</v>
      </c>
      <c r="AU46" s="30">
        <f t="shared" si="18"/>
        <v>0.4285714285714286</v>
      </c>
      <c r="AW46" s="41">
        <f>AW45+1</f>
        <v>22</v>
      </c>
      <c r="AX46" s="23" t="s">
        <v>89</v>
      </c>
      <c r="AY46" s="29">
        <v>1019</v>
      </c>
      <c r="AZ46" s="42">
        <v>507</v>
      </c>
      <c r="BA46" s="30">
        <f t="shared" si="19"/>
        <v>0.50245338567222775</v>
      </c>
    </row>
    <row r="47" spans="1:53">
      <c r="A47" s="23" t="s">
        <v>51</v>
      </c>
      <c r="B47" s="23" t="s">
        <v>278</v>
      </c>
      <c r="C47" s="31">
        <v>156</v>
      </c>
      <c r="D47" s="42">
        <v>75</v>
      </c>
      <c r="E47" s="30">
        <f t="shared" si="8"/>
        <v>0.51923076923076916</v>
      </c>
      <c r="G47" s="41">
        <f t="shared" si="9"/>
        <v>43</v>
      </c>
      <c r="H47" s="23" t="s">
        <v>415</v>
      </c>
      <c r="I47" s="31">
        <v>80</v>
      </c>
      <c r="J47" s="42">
        <v>37</v>
      </c>
      <c r="K47" s="30">
        <f t="shared" si="13"/>
        <v>0.53749999999999998</v>
      </c>
      <c r="M47" s="41">
        <f t="shared" si="10"/>
        <v>43</v>
      </c>
      <c r="N47" s="23" t="s">
        <v>345</v>
      </c>
      <c r="O47" s="31">
        <v>112</v>
      </c>
      <c r="P47" s="42">
        <v>63</v>
      </c>
      <c r="Q47" s="30">
        <f t="shared" si="14"/>
        <v>0.4375</v>
      </c>
      <c r="Y47" s="41">
        <f t="shared" si="12"/>
        <v>43</v>
      </c>
      <c r="Z47" s="23" t="s">
        <v>494</v>
      </c>
      <c r="AA47" s="31">
        <v>62</v>
      </c>
      <c r="AB47" s="42">
        <v>30</v>
      </c>
      <c r="AC47" s="30">
        <f t="shared" si="15"/>
        <v>0.5161290322580645</v>
      </c>
      <c r="AE47" s="41">
        <v>22</v>
      </c>
      <c r="AF47" s="23" t="s">
        <v>73</v>
      </c>
      <c r="AG47" s="29">
        <v>1616</v>
      </c>
      <c r="AH47" s="42">
        <v>783</v>
      </c>
      <c r="AI47" s="30">
        <f t="shared" si="16"/>
        <v>0.51547029702970293</v>
      </c>
      <c r="AK47" s="41">
        <v>22</v>
      </c>
      <c r="AL47" s="23" t="s">
        <v>126</v>
      </c>
      <c r="AM47" s="31">
        <v>574</v>
      </c>
      <c r="AN47" s="42">
        <v>285</v>
      </c>
      <c r="AO47" s="30">
        <f t="shared" si="17"/>
        <v>0.50348432055749126</v>
      </c>
      <c r="AQ47" s="41">
        <v>22</v>
      </c>
      <c r="AR47" s="23" t="s">
        <v>207</v>
      </c>
      <c r="AS47" s="31">
        <v>245</v>
      </c>
      <c r="AT47" s="42">
        <v>141</v>
      </c>
      <c r="AU47" s="30">
        <f t="shared" si="18"/>
        <v>0.42448979591836733</v>
      </c>
      <c r="AW47" s="41">
        <v>22</v>
      </c>
      <c r="AX47" s="23" t="s">
        <v>795</v>
      </c>
      <c r="AY47" s="31">
        <v>16</v>
      </c>
      <c r="AZ47" s="42">
        <v>8</v>
      </c>
      <c r="BA47" s="30">
        <f t="shared" si="19"/>
        <v>0.5</v>
      </c>
    </row>
    <row r="48" spans="1:53">
      <c r="A48" s="23" t="s">
        <v>55</v>
      </c>
      <c r="B48" s="23" t="s">
        <v>84</v>
      </c>
      <c r="C48" s="29">
        <v>1183</v>
      </c>
      <c r="D48" s="42">
        <v>642</v>
      </c>
      <c r="E48" s="30">
        <f t="shared" si="8"/>
        <v>0.45731191885038036</v>
      </c>
      <c r="G48" s="41">
        <f t="shared" si="9"/>
        <v>44</v>
      </c>
      <c r="H48" s="23" t="s">
        <v>672</v>
      </c>
      <c r="I48" s="31">
        <v>30</v>
      </c>
      <c r="J48" s="42">
        <v>14</v>
      </c>
      <c r="K48" s="30">
        <f t="shared" si="13"/>
        <v>0.53333333333333333</v>
      </c>
      <c r="M48" s="41">
        <f t="shared" si="10"/>
        <v>44</v>
      </c>
      <c r="N48" s="23" t="s">
        <v>492</v>
      </c>
      <c r="O48" s="31">
        <v>62</v>
      </c>
      <c r="P48" s="42">
        <v>35</v>
      </c>
      <c r="Q48" s="30">
        <f t="shared" si="14"/>
        <v>0.43548387096774188</v>
      </c>
      <c r="Y48" s="41">
        <f t="shared" si="12"/>
        <v>44</v>
      </c>
      <c r="Z48" s="23" t="s">
        <v>447</v>
      </c>
      <c r="AA48" s="31">
        <v>71</v>
      </c>
      <c r="AB48" s="42">
        <v>35</v>
      </c>
      <c r="AC48" s="30">
        <f t="shared" si="15"/>
        <v>0.50704225352112675</v>
      </c>
      <c r="AE48" s="41">
        <f>AE47+1</f>
        <v>23</v>
      </c>
      <c r="AF48" s="23" t="s">
        <v>629</v>
      </c>
      <c r="AG48" s="31">
        <v>35</v>
      </c>
      <c r="AH48" s="42">
        <v>17</v>
      </c>
      <c r="AI48" s="30">
        <f t="shared" si="16"/>
        <v>0.51428571428571423</v>
      </c>
      <c r="AK48" s="41">
        <f>AK47+1</f>
        <v>23</v>
      </c>
      <c r="AL48" s="23" t="s">
        <v>248</v>
      </c>
      <c r="AM48" s="31">
        <v>186</v>
      </c>
      <c r="AN48" s="42">
        <v>93</v>
      </c>
      <c r="AO48" s="30">
        <f t="shared" si="17"/>
        <v>0.5</v>
      </c>
      <c r="AQ48" s="41">
        <f>AQ47+1</f>
        <v>23</v>
      </c>
      <c r="AR48" s="23" t="s">
        <v>769</v>
      </c>
      <c r="AS48" s="31">
        <v>19</v>
      </c>
      <c r="AT48" s="42">
        <v>11</v>
      </c>
      <c r="AU48" s="30">
        <f t="shared" si="18"/>
        <v>0.42105263157894735</v>
      </c>
      <c r="AW48" s="41">
        <f>AW47+1</f>
        <v>23</v>
      </c>
      <c r="AX48" s="23" t="s">
        <v>855</v>
      </c>
      <c r="AY48" s="31">
        <v>10</v>
      </c>
      <c r="AZ48" s="42">
        <v>5</v>
      </c>
      <c r="BA48" s="30">
        <f t="shared" si="19"/>
        <v>0.5</v>
      </c>
    </row>
    <row r="49" spans="1:53">
      <c r="A49" s="23" t="s">
        <v>71</v>
      </c>
      <c r="B49" s="23" t="s">
        <v>433</v>
      </c>
      <c r="C49" s="31">
        <v>74</v>
      </c>
      <c r="D49" s="42">
        <v>42</v>
      </c>
      <c r="E49" s="30">
        <f t="shared" si="8"/>
        <v>0.43243243243243246</v>
      </c>
      <c r="G49" s="41">
        <f t="shared" si="9"/>
        <v>45</v>
      </c>
      <c r="H49" s="23" t="s">
        <v>95</v>
      </c>
      <c r="I49" s="31">
        <v>931</v>
      </c>
      <c r="J49" s="42">
        <v>443</v>
      </c>
      <c r="K49" s="30">
        <f t="shared" si="13"/>
        <v>0.52416756176154666</v>
      </c>
      <c r="M49" s="41">
        <f t="shared" si="10"/>
        <v>45</v>
      </c>
      <c r="N49" s="23" t="s">
        <v>533</v>
      </c>
      <c r="O49" s="31">
        <v>53</v>
      </c>
      <c r="P49" s="42">
        <v>30</v>
      </c>
      <c r="Q49" s="30">
        <f t="shared" si="14"/>
        <v>0.43396226415094341</v>
      </c>
      <c r="Y49" s="41">
        <f t="shared" si="12"/>
        <v>45</v>
      </c>
      <c r="Z49" s="23" t="s">
        <v>900</v>
      </c>
      <c r="AA49" s="31">
        <v>4</v>
      </c>
      <c r="AB49" s="42">
        <v>2</v>
      </c>
      <c r="AC49" s="30">
        <f t="shared" si="15"/>
        <v>0.5</v>
      </c>
      <c r="AE49" s="41">
        <v>23</v>
      </c>
      <c r="AF49" s="23" t="s">
        <v>598</v>
      </c>
      <c r="AG49" s="31">
        <v>41</v>
      </c>
      <c r="AH49" s="42">
        <v>20</v>
      </c>
      <c r="AI49" s="30">
        <f t="shared" si="16"/>
        <v>0.51219512195121952</v>
      </c>
      <c r="AK49" s="41">
        <v>23</v>
      </c>
      <c r="AL49" s="23" t="s">
        <v>386</v>
      </c>
      <c r="AM49" s="31">
        <v>90</v>
      </c>
      <c r="AN49" s="42">
        <v>45</v>
      </c>
      <c r="AO49" s="30">
        <f t="shared" si="17"/>
        <v>0.5</v>
      </c>
      <c r="AQ49" s="41">
        <v>23</v>
      </c>
      <c r="AR49" s="23" t="s">
        <v>163</v>
      </c>
      <c r="AS49" s="31">
        <v>346</v>
      </c>
      <c r="AT49" s="42">
        <v>201</v>
      </c>
      <c r="AU49" s="30">
        <f t="shared" si="18"/>
        <v>0.41907514450867056</v>
      </c>
      <c r="AW49" s="41">
        <v>23</v>
      </c>
      <c r="AX49" s="23" t="s">
        <v>856</v>
      </c>
      <c r="AY49" s="31">
        <v>10</v>
      </c>
      <c r="AZ49" s="42">
        <v>5</v>
      </c>
      <c r="BA49" s="30">
        <f t="shared" si="19"/>
        <v>0.5</v>
      </c>
    </row>
    <row r="50" spans="1:53">
      <c r="A50" s="23" t="s">
        <v>71</v>
      </c>
      <c r="B50" s="23" t="s">
        <v>140</v>
      </c>
      <c r="C50" s="31">
        <v>456</v>
      </c>
      <c r="D50" s="42">
        <v>255</v>
      </c>
      <c r="E50" s="30">
        <f t="shared" si="8"/>
        <v>0.44078947368421051</v>
      </c>
      <c r="G50" s="41">
        <f t="shared" si="9"/>
        <v>46</v>
      </c>
      <c r="H50" s="23" t="s">
        <v>595</v>
      </c>
      <c r="I50" s="31">
        <v>42</v>
      </c>
      <c r="J50" s="42">
        <v>20</v>
      </c>
      <c r="K50" s="30">
        <f t="shared" si="13"/>
        <v>0.52380952380952384</v>
      </c>
      <c r="M50" s="41">
        <f t="shared" si="10"/>
        <v>46</v>
      </c>
      <c r="N50" s="23" t="s">
        <v>298</v>
      </c>
      <c r="O50" s="31">
        <v>139</v>
      </c>
      <c r="P50" s="42">
        <v>79</v>
      </c>
      <c r="Q50" s="30">
        <f t="shared" si="14"/>
        <v>0.43165467625899279</v>
      </c>
      <c r="Y50" s="41">
        <f t="shared" si="12"/>
        <v>46</v>
      </c>
      <c r="Z50" s="23" t="s">
        <v>859</v>
      </c>
      <c r="AA50" s="31">
        <v>10</v>
      </c>
      <c r="AB50" s="42">
        <v>5</v>
      </c>
      <c r="AC50" s="30">
        <f t="shared" si="15"/>
        <v>0.5</v>
      </c>
      <c r="AE50" s="41">
        <f>AE49+1</f>
        <v>24</v>
      </c>
      <c r="AF50" s="23" t="s">
        <v>575</v>
      </c>
      <c r="AG50" s="31">
        <v>45</v>
      </c>
      <c r="AH50" s="42">
        <v>22</v>
      </c>
      <c r="AI50" s="30">
        <f t="shared" si="16"/>
        <v>0.51111111111111107</v>
      </c>
      <c r="AK50" s="41">
        <f>AK49+1</f>
        <v>24</v>
      </c>
      <c r="AL50" s="23" t="s">
        <v>758</v>
      </c>
      <c r="AM50" s="31">
        <v>20</v>
      </c>
      <c r="AN50" s="42">
        <v>10</v>
      </c>
      <c r="AO50" s="30">
        <f t="shared" si="17"/>
        <v>0.5</v>
      </c>
      <c r="AQ50" s="41">
        <f>AQ49+1</f>
        <v>24</v>
      </c>
      <c r="AR50" s="23" t="s">
        <v>307</v>
      </c>
      <c r="AS50" s="31">
        <v>135</v>
      </c>
      <c r="AT50" s="42">
        <v>79</v>
      </c>
      <c r="AU50" s="30">
        <f t="shared" si="18"/>
        <v>0.41481481481481486</v>
      </c>
      <c r="AW50" s="41">
        <f>AW49+1</f>
        <v>24</v>
      </c>
      <c r="AX50" s="23" t="s">
        <v>755</v>
      </c>
      <c r="AY50" s="31">
        <v>20</v>
      </c>
      <c r="AZ50" s="42">
        <v>10</v>
      </c>
      <c r="BA50" s="30">
        <f t="shared" si="19"/>
        <v>0.5</v>
      </c>
    </row>
    <row r="51" spans="1:53">
      <c r="A51" s="23" t="s">
        <v>71</v>
      </c>
      <c r="B51" s="23" t="s">
        <v>326</v>
      </c>
      <c r="C51" s="31">
        <v>123</v>
      </c>
      <c r="D51" s="42">
        <v>65</v>
      </c>
      <c r="E51" s="30">
        <f t="shared" si="8"/>
        <v>0.47154471544715448</v>
      </c>
      <c r="G51" s="41">
        <f t="shared" si="9"/>
        <v>47</v>
      </c>
      <c r="H51" s="23" t="s">
        <v>353</v>
      </c>
      <c r="I51" s="31">
        <v>107</v>
      </c>
      <c r="J51" s="42">
        <v>51</v>
      </c>
      <c r="K51" s="30">
        <f t="shared" si="13"/>
        <v>0.52336448598130847</v>
      </c>
      <c r="M51" s="41">
        <f t="shared" si="10"/>
        <v>47</v>
      </c>
      <c r="N51" s="23" t="s">
        <v>514</v>
      </c>
      <c r="O51" s="31">
        <v>56</v>
      </c>
      <c r="P51" s="42">
        <v>32</v>
      </c>
      <c r="Q51" s="30">
        <f t="shared" si="14"/>
        <v>0.4285714285714286</v>
      </c>
      <c r="Y51" s="41">
        <f t="shared" si="12"/>
        <v>47</v>
      </c>
      <c r="Z51" s="23" t="s">
        <v>817</v>
      </c>
      <c r="AA51" s="31">
        <v>14</v>
      </c>
      <c r="AB51" s="42">
        <v>7</v>
      </c>
      <c r="AC51" s="30">
        <f t="shared" si="15"/>
        <v>0.5</v>
      </c>
      <c r="AE51" s="41">
        <v>24</v>
      </c>
      <c r="AF51" s="23" t="s">
        <v>559</v>
      </c>
      <c r="AG51" s="31">
        <v>47</v>
      </c>
      <c r="AH51" s="42">
        <v>23</v>
      </c>
      <c r="AI51" s="30">
        <f t="shared" si="16"/>
        <v>0.5106382978723405</v>
      </c>
      <c r="AK51" s="41">
        <v>24</v>
      </c>
      <c r="AL51" s="23" t="s">
        <v>388</v>
      </c>
      <c r="AM51" s="31">
        <v>90</v>
      </c>
      <c r="AN51" s="42">
        <v>45</v>
      </c>
      <c r="AO51" s="30">
        <f t="shared" si="17"/>
        <v>0.5</v>
      </c>
      <c r="AQ51" s="41">
        <v>24</v>
      </c>
      <c r="AR51" s="23" t="s">
        <v>216</v>
      </c>
      <c r="AS51" s="31">
        <v>227</v>
      </c>
      <c r="AT51" s="42">
        <v>133</v>
      </c>
      <c r="AU51" s="30">
        <f t="shared" si="18"/>
        <v>0.41409691629955947</v>
      </c>
      <c r="AW51" s="41">
        <v>24</v>
      </c>
      <c r="AX51" s="23" t="s">
        <v>892</v>
      </c>
      <c r="AY51" s="31">
        <v>6</v>
      </c>
      <c r="AZ51" s="42">
        <v>3</v>
      </c>
      <c r="BA51" s="30">
        <f t="shared" si="19"/>
        <v>0.5</v>
      </c>
    </row>
    <row r="52" spans="1:53">
      <c r="A52" s="23" t="s">
        <v>57</v>
      </c>
      <c r="B52" s="23" t="s">
        <v>665</v>
      </c>
      <c r="C52" s="31">
        <v>30</v>
      </c>
      <c r="D52" s="42">
        <v>16</v>
      </c>
      <c r="E52" s="30">
        <f t="shared" si="8"/>
        <v>0.46666666666666667</v>
      </c>
      <c r="G52" s="41">
        <f t="shared" si="9"/>
        <v>48</v>
      </c>
      <c r="H52" s="23" t="s">
        <v>278</v>
      </c>
      <c r="I52" s="31">
        <v>156</v>
      </c>
      <c r="J52" s="42">
        <v>75</v>
      </c>
      <c r="K52" s="30">
        <f t="shared" si="13"/>
        <v>0.51923076923076916</v>
      </c>
      <c r="M52" s="41">
        <f t="shared" si="10"/>
        <v>48</v>
      </c>
      <c r="N52" s="23" t="s">
        <v>299</v>
      </c>
      <c r="O52" s="31">
        <v>138</v>
      </c>
      <c r="P52" s="42">
        <v>79</v>
      </c>
      <c r="Q52" s="30">
        <f t="shared" si="14"/>
        <v>0.42753623188405798</v>
      </c>
      <c r="Y52" s="41">
        <f t="shared" si="12"/>
        <v>48</v>
      </c>
      <c r="Z52" s="23" t="s">
        <v>786</v>
      </c>
      <c r="AA52" s="31">
        <v>18</v>
      </c>
      <c r="AB52" s="42">
        <v>9</v>
      </c>
      <c r="AC52" s="30">
        <f t="shared" si="15"/>
        <v>0.5</v>
      </c>
      <c r="AE52" s="41">
        <f>AE51+1</f>
        <v>25</v>
      </c>
      <c r="AF52" s="23" t="s">
        <v>484</v>
      </c>
      <c r="AG52" s="31">
        <v>63</v>
      </c>
      <c r="AH52" s="42">
        <v>31</v>
      </c>
      <c r="AI52" s="30">
        <f t="shared" si="16"/>
        <v>0.50793650793650791</v>
      </c>
      <c r="AK52" s="41">
        <f>AK51+1</f>
        <v>25</v>
      </c>
      <c r="AL52" s="23" t="s">
        <v>347</v>
      </c>
      <c r="AM52" s="31">
        <v>110</v>
      </c>
      <c r="AN52" s="42">
        <v>56</v>
      </c>
      <c r="AO52" s="30">
        <f t="shared" si="17"/>
        <v>0.49090909090909096</v>
      </c>
      <c r="AQ52" s="41">
        <f>AQ51+1</f>
        <v>25</v>
      </c>
      <c r="AR52" s="23" t="s">
        <v>201</v>
      </c>
      <c r="AS52" s="31">
        <v>259</v>
      </c>
      <c r="AT52" s="42">
        <v>153</v>
      </c>
      <c r="AU52" s="30">
        <f t="shared" si="18"/>
        <v>0.40926640926640923</v>
      </c>
      <c r="AW52" s="41">
        <f>AW51+1</f>
        <v>25</v>
      </c>
      <c r="AX52" s="23" t="s">
        <v>787</v>
      </c>
      <c r="AY52" s="31">
        <v>18</v>
      </c>
      <c r="AZ52" s="42">
        <v>9</v>
      </c>
      <c r="BA52" s="30">
        <f t="shared" si="19"/>
        <v>0.5</v>
      </c>
    </row>
    <row r="53" spans="1:53">
      <c r="A53" s="23" t="s">
        <v>1444</v>
      </c>
      <c r="B53" s="23" t="s">
        <v>838</v>
      </c>
      <c r="C53" s="31">
        <v>11</v>
      </c>
      <c r="D53" s="42">
        <v>9</v>
      </c>
      <c r="E53" s="30">
        <f t="shared" si="8"/>
        <v>0.18181818181818177</v>
      </c>
      <c r="G53" s="41">
        <f t="shared" si="9"/>
        <v>49</v>
      </c>
      <c r="H53" s="23" t="s">
        <v>306</v>
      </c>
      <c r="I53" s="31">
        <v>135</v>
      </c>
      <c r="J53" s="42">
        <v>65</v>
      </c>
      <c r="K53" s="30">
        <f t="shared" si="13"/>
        <v>0.5185185185185186</v>
      </c>
      <c r="M53" s="41">
        <f t="shared" si="10"/>
        <v>49</v>
      </c>
      <c r="N53" s="23" t="s">
        <v>572</v>
      </c>
      <c r="O53" s="31">
        <v>45</v>
      </c>
      <c r="P53" s="42">
        <v>26</v>
      </c>
      <c r="Q53" s="30">
        <f t="shared" si="14"/>
        <v>0.42222222222222228</v>
      </c>
      <c r="Y53" s="41">
        <f t="shared" si="12"/>
        <v>49</v>
      </c>
      <c r="Z53" s="23" t="s">
        <v>864</v>
      </c>
      <c r="AA53" s="31">
        <v>10</v>
      </c>
      <c r="AB53" s="42">
        <v>5</v>
      </c>
      <c r="AC53" s="30">
        <f t="shared" si="15"/>
        <v>0.5</v>
      </c>
      <c r="AE53" s="41">
        <v>25</v>
      </c>
      <c r="AF53" s="23" t="s">
        <v>467</v>
      </c>
      <c r="AG53" s="31">
        <v>65</v>
      </c>
      <c r="AH53" s="42">
        <v>32</v>
      </c>
      <c r="AI53" s="30">
        <f t="shared" si="16"/>
        <v>0.50769230769230766</v>
      </c>
      <c r="AK53" s="41">
        <v>25</v>
      </c>
      <c r="AL53" s="23" t="s">
        <v>271</v>
      </c>
      <c r="AM53" s="31">
        <v>165</v>
      </c>
      <c r="AN53" s="42">
        <v>84</v>
      </c>
      <c r="AO53" s="30">
        <f t="shared" si="17"/>
        <v>0.49090909090909096</v>
      </c>
      <c r="AQ53" s="41">
        <v>25</v>
      </c>
      <c r="AR53" s="23" t="s">
        <v>381</v>
      </c>
      <c r="AS53" s="31">
        <v>91</v>
      </c>
      <c r="AT53" s="42">
        <v>54</v>
      </c>
      <c r="AU53" s="30">
        <f t="shared" si="18"/>
        <v>0.40659340659340659</v>
      </c>
      <c r="AW53" s="41">
        <v>25</v>
      </c>
      <c r="AX53" s="23" t="s">
        <v>340</v>
      </c>
      <c r="AY53" s="31">
        <v>117</v>
      </c>
      <c r="AZ53" s="42">
        <v>59</v>
      </c>
      <c r="BA53" s="30">
        <f t="shared" si="19"/>
        <v>0.49572649572649574</v>
      </c>
    </row>
    <row r="54" spans="1:53">
      <c r="A54" s="23" t="s">
        <v>78</v>
      </c>
      <c r="B54" s="23" t="s">
        <v>204</v>
      </c>
      <c r="C54" s="31">
        <v>252</v>
      </c>
      <c r="D54" s="42">
        <v>109</v>
      </c>
      <c r="E54" s="30">
        <f t="shared" si="8"/>
        <v>0.56746031746031744</v>
      </c>
      <c r="G54" s="41">
        <f t="shared" si="9"/>
        <v>50</v>
      </c>
      <c r="H54" s="23" t="s">
        <v>157</v>
      </c>
      <c r="I54" s="31">
        <v>360</v>
      </c>
      <c r="J54" s="42">
        <v>175</v>
      </c>
      <c r="K54" s="30">
        <f t="shared" si="13"/>
        <v>0.51388888888888884</v>
      </c>
      <c r="M54" s="41">
        <f t="shared" si="10"/>
        <v>50</v>
      </c>
      <c r="N54" s="23" t="s">
        <v>300</v>
      </c>
      <c r="O54" s="31">
        <v>138</v>
      </c>
      <c r="P54" s="42">
        <v>80</v>
      </c>
      <c r="Q54" s="30">
        <f t="shared" si="14"/>
        <v>0.42028985507246375</v>
      </c>
      <c r="T54" s="26"/>
      <c r="U54" s="19"/>
      <c r="V54" s="46"/>
      <c r="W54" s="4"/>
      <c r="Y54" s="41">
        <f t="shared" si="12"/>
        <v>50</v>
      </c>
      <c r="Z54" s="23" t="s">
        <v>128</v>
      </c>
      <c r="AA54" s="31">
        <v>538</v>
      </c>
      <c r="AB54" s="42">
        <v>270</v>
      </c>
      <c r="AC54" s="30">
        <f t="shared" si="15"/>
        <v>0.4981412639405205</v>
      </c>
      <c r="AE54" s="41">
        <f>AE53+1</f>
        <v>26</v>
      </c>
      <c r="AF54" s="23" t="s">
        <v>731</v>
      </c>
      <c r="AG54" s="31">
        <v>22</v>
      </c>
      <c r="AH54" s="42">
        <v>11</v>
      </c>
      <c r="AI54" s="30">
        <f t="shared" si="16"/>
        <v>0.5</v>
      </c>
      <c r="AK54" s="41">
        <f>AK53+1</f>
        <v>26</v>
      </c>
      <c r="AL54" s="23" t="s">
        <v>273</v>
      </c>
      <c r="AM54" s="31">
        <v>162</v>
      </c>
      <c r="AN54" s="42">
        <v>83</v>
      </c>
      <c r="AO54" s="30">
        <f t="shared" si="17"/>
        <v>0.48765432098765427</v>
      </c>
      <c r="AQ54" s="41">
        <f>AQ53+1</f>
        <v>26</v>
      </c>
      <c r="AR54" s="23" t="s">
        <v>432</v>
      </c>
      <c r="AS54" s="31">
        <v>75</v>
      </c>
      <c r="AT54" s="42">
        <v>45</v>
      </c>
      <c r="AU54" s="30">
        <f t="shared" si="18"/>
        <v>0.4</v>
      </c>
      <c r="AW54" s="41">
        <f>AW53+1</f>
        <v>26</v>
      </c>
      <c r="AX54" s="23" t="s">
        <v>233</v>
      </c>
      <c r="AY54" s="31">
        <v>200</v>
      </c>
      <c r="AZ54" s="42">
        <v>101</v>
      </c>
      <c r="BA54" s="30">
        <f t="shared" si="19"/>
        <v>0.495</v>
      </c>
    </row>
    <row r="55" spans="1:53">
      <c r="A55" s="23" t="s">
        <v>57</v>
      </c>
      <c r="B55" s="23" t="s">
        <v>356</v>
      </c>
      <c r="C55" s="31">
        <v>106</v>
      </c>
      <c r="D55" s="42">
        <v>49</v>
      </c>
      <c r="E55" s="30">
        <f t="shared" si="8"/>
        <v>0.53773584905660377</v>
      </c>
      <c r="G55" s="41">
        <f t="shared" si="9"/>
        <v>51</v>
      </c>
      <c r="H55" s="23" t="s">
        <v>610</v>
      </c>
      <c r="I55" s="31">
        <v>39</v>
      </c>
      <c r="J55" s="42">
        <v>19</v>
      </c>
      <c r="K55" s="30">
        <f t="shared" si="13"/>
        <v>0.51282051282051277</v>
      </c>
      <c r="M55" s="41">
        <f t="shared" si="10"/>
        <v>51</v>
      </c>
      <c r="N55" s="23" t="s">
        <v>510</v>
      </c>
      <c r="O55" s="31">
        <v>58</v>
      </c>
      <c r="P55" s="42">
        <v>34</v>
      </c>
      <c r="Q55" s="30">
        <f t="shared" si="14"/>
        <v>0.41379310344827591</v>
      </c>
      <c r="T55" s="26"/>
      <c r="U55" s="19"/>
      <c r="V55" s="46"/>
      <c r="W55" s="4"/>
      <c r="Y55" s="41">
        <f t="shared" si="12"/>
        <v>51</v>
      </c>
      <c r="Z55" s="23" t="s">
        <v>394</v>
      </c>
      <c r="AA55" s="31">
        <v>87</v>
      </c>
      <c r="AB55" s="42">
        <v>45</v>
      </c>
      <c r="AC55" s="30">
        <f t="shared" si="15"/>
        <v>0.48275862068965514</v>
      </c>
      <c r="AE55" s="41">
        <v>26</v>
      </c>
      <c r="AF55" s="23" t="s">
        <v>834</v>
      </c>
      <c r="AG55" s="31">
        <v>12</v>
      </c>
      <c r="AH55" s="42">
        <v>6</v>
      </c>
      <c r="AI55" s="30">
        <f t="shared" si="16"/>
        <v>0.5</v>
      </c>
      <c r="AK55" s="41">
        <v>26</v>
      </c>
      <c r="AL55" s="23" t="s">
        <v>147</v>
      </c>
      <c r="AM55" s="31">
        <v>397</v>
      </c>
      <c r="AN55" s="42">
        <v>204</v>
      </c>
      <c r="AO55" s="30">
        <f t="shared" si="17"/>
        <v>0.48614609571788414</v>
      </c>
      <c r="AQ55" s="41">
        <v>26</v>
      </c>
      <c r="AR55" s="23" t="s">
        <v>189</v>
      </c>
      <c r="AS55" s="31">
        <v>281</v>
      </c>
      <c r="AT55" s="42">
        <v>171</v>
      </c>
      <c r="AU55" s="30">
        <f t="shared" si="18"/>
        <v>0.39145907473309605</v>
      </c>
      <c r="AW55" s="41">
        <v>26</v>
      </c>
      <c r="AX55" s="23" t="s">
        <v>143</v>
      </c>
      <c r="AY55" s="31">
        <v>447</v>
      </c>
      <c r="AZ55" s="42">
        <v>226</v>
      </c>
      <c r="BA55" s="30">
        <f t="shared" si="19"/>
        <v>0.49440715883668906</v>
      </c>
    </row>
    <row r="56" spans="1:53">
      <c r="A56" s="23" t="s">
        <v>1444</v>
      </c>
      <c r="B56" s="23" t="s">
        <v>331</v>
      </c>
      <c r="C56" s="31">
        <v>120</v>
      </c>
      <c r="D56" s="42">
        <v>73</v>
      </c>
      <c r="E56" s="30">
        <f t="shared" si="8"/>
        <v>0.39166666666666672</v>
      </c>
      <c r="G56" s="41">
        <f t="shared" si="9"/>
        <v>52</v>
      </c>
      <c r="H56" s="23" t="s">
        <v>290</v>
      </c>
      <c r="I56" s="31">
        <v>147</v>
      </c>
      <c r="J56" s="42">
        <v>72</v>
      </c>
      <c r="K56" s="30">
        <f t="shared" si="13"/>
        <v>0.51020408163265307</v>
      </c>
      <c r="M56" s="41">
        <f t="shared" si="10"/>
        <v>52</v>
      </c>
      <c r="N56" s="23" t="s">
        <v>459</v>
      </c>
      <c r="O56" s="31">
        <v>68</v>
      </c>
      <c r="P56" s="42">
        <v>40</v>
      </c>
      <c r="Q56" s="30">
        <f t="shared" si="14"/>
        <v>0.41176470588235292</v>
      </c>
      <c r="T56" s="26"/>
      <c r="U56" s="19"/>
      <c r="V56" s="46"/>
      <c r="W56" s="4"/>
      <c r="Y56" s="41">
        <f t="shared" si="12"/>
        <v>52</v>
      </c>
      <c r="Z56" s="23" t="s">
        <v>691</v>
      </c>
      <c r="AA56" s="31">
        <v>27</v>
      </c>
      <c r="AB56" s="42">
        <v>14</v>
      </c>
      <c r="AC56" s="30">
        <f t="shared" si="15"/>
        <v>0.48148148148148151</v>
      </c>
      <c r="AE56" s="41">
        <f>AE55+1</f>
        <v>27</v>
      </c>
      <c r="AF56" s="23" t="s">
        <v>908</v>
      </c>
      <c r="AG56" s="31">
        <v>2</v>
      </c>
      <c r="AH56" s="42">
        <v>1</v>
      </c>
      <c r="AI56" s="30">
        <f t="shared" si="16"/>
        <v>0.5</v>
      </c>
      <c r="AK56" s="41">
        <f>AK55+1</f>
        <v>27</v>
      </c>
      <c r="AL56" s="23" t="s">
        <v>208</v>
      </c>
      <c r="AM56" s="31">
        <v>244</v>
      </c>
      <c r="AN56" s="42">
        <v>126</v>
      </c>
      <c r="AO56" s="30">
        <f t="shared" si="17"/>
        <v>0.48360655737704916</v>
      </c>
      <c r="AQ56" s="41">
        <f>AQ55+1</f>
        <v>27</v>
      </c>
      <c r="AR56" s="23" t="s">
        <v>115</v>
      </c>
      <c r="AS56" s="31">
        <v>644</v>
      </c>
      <c r="AT56" s="42">
        <v>397</v>
      </c>
      <c r="AU56" s="30">
        <f t="shared" si="18"/>
        <v>0.38354037267080743</v>
      </c>
      <c r="AW56" s="41">
        <f>AW55+1</f>
        <v>27</v>
      </c>
      <c r="AX56" s="23" t="s">
        <v>464</v>
      </c>
      <c r="AY56" s="31">
        <v>67</v>
      </c>
      <c r="AZ56" s="42">
        <v>34</v>
      </c>
      <c r="BA56" s="30">
        <f t="shared" si="19"/>
        <v>0.4925373134328358</v>
      </c>
    </row>
    <row r="57" spans="1:53">
      <c r="A57" s="23" t="s">
        <v>51</v>
      </c>
      <c r="B57" s="23" t="s">
        <v>742</v>
      </c>
      <c r="C57" s="31">
        <v>21</v>
      </c>
      <c r="D57" s="42">
        <v>11</v>
      </c>
      <c r="E57" s="30">
        <f t="shared" si="8"/>
        <v>0.47619047619047616</v>
      </c>
      <c r="G57" s="41">
        <f t="shared" si="9"/>
        <v>53</v>
      </c>
      <c r="H57" s="23" t="s">
        <v>91</v>
      </c>
      <c r="I57" s="31">
        <v>998</v>
      </c>
      <c r="J57" s="42">
        <v>494</v>
      </c>
      <c r="K57" s="30">
        <f t="shared" si="13"/>
        <v>0.50501002004008022</v>
      </c>
      <c r="M57" s="41">
        <f t="shared" si="10"/>
        <v>53</v>
      </c>
      <c r="N57" s="23" t="s">
        <v>588</v>
      </c>
      <c r="O57" s="31">
        <v>42</v>
      </c>
      <c r="P57" s="42">
        <v>25</v>
      </c>
      <c r="Q57" s="30">
        <f t="shared" si="14"/>
        <v>0.40476190476190477</v>
      </c>
      <c r="T57" s="26"/>
      <c r="U57" s="19"/>
      <c r="V57" s="46"/>
      <c r="W57" s="4"/>
      <c r="Y57" s="41">
        <f t="shared" si="12"/>
        <v>53</v>
      </c>
      <c r="Z57" s="23" t="s">
        <v>574</v>
      </c>
      <c r="AA57" s="31">
        <v>45</v>
      </c>
      <c r="AB57" s="42">
        <v>24</v>
      </c>
      <c r="AC57" s="30">
        <f t="shared" si="15"/>
        <v>0.46666666666666667</v>
      </c>
      <c r="AE57" s="41">
        <v>27</v>
      </c>
      <c r="AF57" s="23" t="s">
        <v>182</v>
      </c>
      <c r="AG57" s="31">
        <v>291</v>
      </c>
      <c r="AH57" s="42">
        <v>146</v>
      </c>
      <c r="AI57" s="30">
        <f t="shared" si="16"/>
        <v>0.49828178694158076</v>
      </c>
      <c r="AK57" s="41">
        <v>27</v>
      </c>
      <c r="AL57" s="23" t="s">
        <v>193</v>
      </c>
      <c r="AM57" s="31">
        <v>269</v>
      </c>
      <c r="AN57" s="42">
        <v>139</v>
      </c>
      <c r="AO57" s="30">
        <f t="shared" si="17"/>
        <v>0.48327137546468402</v>
      </c>
      <c r="AQ57" s="41">
        <v>27</v>
      </c>
      <c r="AR57" s="23" t="s">
        <v>454</v>
      </c>
      <c r="AS57" s="31">
        <v>69</v>
      </c>
      <c r="AT57" s="42">
        <v>43</v>
      </c>
      <c r="AU57" s="30">
        <f t="shared" si="18"/>
        <v>0.37681159420289856</v>
      </c>
      <c r="AW57" s="41">
        <v>27</v>
      </c>
      <c r="AX57" s="23" t="s">
        <v>529</v>
      </c>
      <c r="AY57" s="31">
        <v>53</v>
      </c>
      <c r="AZ57" s="42">
        <v>27</v>
      </c>
      <c r="BA57" s="30">
        <f t="shared" si="19"/>
        <v>0.49056603773584906</v>
      </c>
    </row>
    <row r="58" spans="1:53">
      <c r="A58" s="23" t="s">
        <v>71</v>
      </c>
      <c r="B58" s="23" t="s">
        <v>220</v>
      </c>
      <c r="C58" s="31">
        <v>221</v>
      </c>
      <c r="D58" s="42">
        <v>128</v>
      </c>
      <c r="E58" s="30">
        <f t="shared" si="8"/>
        <v>0.420814479638009</v>
      </c>
      <c r="G58" s="41">
        <f t="shared" si="9"/>
        <v>54</v>
      </c>
      <c r="H58" s="23" t="s">
        <v>289</v>
      </c>
      <c r="I58" s="31">
        <v>147</v>
      </c>
      <c r="J58" s="42">
        <v>73</v>
      </c>
      <c r="K58" s="30">
        <f t="shared" si="13"/>
        <v>0.50340136054421769</v>
      </c>
      <c r="M58" s="41">
        <f t="shared" si="10"/>
        <v>54</v>
      </c>
      <c r="N58" s="23" t="s">
        <v>444</v>
      </c>
      <c r="O58" s="31">
        <v>71</v>
      </c>
      <c r="P58" s="42">
        <v>43</v>
      </c>
      <c r="Q58" s="30">
        <f t="shared" si="14"/>
        <v>0.39436619718309862</v>
      </c>
      <c r="T58" s="26"/>
      <c r="U58" s="19"/>
      <c r="V58" s="46"/>
      <c r="W58" s="4"/>
      <c r="Y58" s="41">
        <f t="shared" si="12"/>
        <v>54</v>
      </c>
      <c r="Z58" s="23" t="s">
        <v>229</v>
      </c>
      <c r="AA58" s="31">
        <v>207</v>
      </c>
      <c r="AB58" s="42">
        <v>111</v>
      </c>
      <c r="AC58" s="30">
        <f t="shared" si="15"/>
        <v>0.46376811594202894</v>
      </c>
      <c r="AE58" s="41">
        <f>AE57+1</f>
        <v>28</v>
      </c>
      <c r="AF58" s="23" t="s">
        <v>424</v>
      </c>
      <c r="AG58" s="31">
        <v>77</v>
      </c>
      <c r="AH58" s="42">
        <v>39</v>
      </c>
      <c r="AI58" s="30">
        <f t="shared" si="16"/>
        <v>0.49350649350649356</v>
      </c>
      <c r="AK58" s="41">
        <f>AK57+1</f>
        <v>28</v>
      </c>
      <c r="AL58" s="23" t="s">
        <v>185</v>
      </c>
      <c r="AM58" s="31">
        <v>288</v>
      </c>
      <c r="AN58" s="42">
        <v>149</v>
      </c>
      <c r="AO58" s="30">
        <f t="shared" si="17"/>
        <v>0.48263888888888884</v>
      </c>
      <c r="AQ58" s="41">
        <f>AQ57+1</f>
        <v>28</v>
      </c>
      <c r="AR58" s="23" t="s">
        <v>450</v>
      </c>
      <c r="AS58" s="31">
        <v>70</v>
      </c>
      <c r="AT58" s="42">
        <v>47</v>
      </c>
      <c r="AU58" s="30">
        <f t="shared" si="18"/>
        <v>0.32857142857142863</v>
      </c>
      <c r="AW58" s="41">
        <f>AW57+1</f>
        <v>28</v>
      </c>
      <c r="AX58" s="23" t="s">
        <v>222</v>
      </c>
      <c r="AY58" s="31">
        <v>219</v>
      </c>
      <c r="AZ58" s="42">
        <v>112</v>
      </c>
      <c r="BA58" s="30">
        <f t="shared" si="19"/>
        <v>0.48858447488584478</v>
      </c>
    </row>
    <row r="59" spans="1:53">
      <c r="A59" s="23" t="s">
        <v>51</v>
      </c>
      <c r="B59" s="23" t="s">
        <v>306</v>
      </c>
      <c r="C59" s="31">
        <v>135</v>
      </c>
      <c r="D59" s="42">
        <v>65</v>
      </c>
      <c r="E59" s="30">
        <f t="shared" si="8"/>
        <v>0.5185185185185186</v>
      </c>
      <c r="G59" s="41">
        <f t="shared" si="9"/>
        <v>55</v>
      </c>
      <c r="H59" s="23" t="s">
        <v>653</v>
      </c>
      <c r="I59" s="31">
        <v>32</v>
      </c>
      <c r="J59" s="42">
        <v>16</v>
      </c>
      <c r="K59" s="30">
        <f t="shared" si="13"/>
        <v>0.5</v>
      </c>
      <c r="M59" s="41">
        <f t="shared" si="10"/>
        <v>55</v>
      </c>
      <c r="N59" s="23" t="s">
        <v>331</v>
      </c>
      <c r="O59" s="31">
        <v>120</v>
      </c>
      <c r="P59" s="42">
        <v>73</v>
      </c>
      <c r="Q59" s="30">
        <f t="shared" si="14"/>
        <v>0.39166666666666672</v>
      </c>
      <c r="T59" s="26"/>
      <c r="U59" s="19"/>
      <c r="V59" s="46"/>
      <c r="W59" s="4"/>
      <c r="Y59" s="41">
        <f t="shared" si="12"/>
        <v>55</v>
      </c>
      <c r="Z59" s="23" t="s">
        <v>483</v>
      </c>
      <c r="AA59" s="31">
        <v>63</v>
      </c>
      <c r="AB59" s="42">
        <v>34</v>
      </c>
      <c r="AC59" s="30">
        <f t="shared" si="15"/>
        <v>0.46031746031746035</v>
      </c>
      <c r="AE59" s="41">
        <v>28</v>
      </c>
      <c r="AF59" s="23" t="s">
        <v>520</v>
      </c>
      <c r="AG59" s="31">
        <v>55</v>
      </c>
      <c r="AH59" s="42">
        <v>28</v>
      </c>
      <c r="AI59" s="30">
        <f t="shared" si="16"/>
        <v>0.49090909090909096</v>
      </c>
      <c r="AK59" s="41">
        <v>28</v>
      </c>
      <c r="AL59" s="23" t="s">
        <v>765</v>
      </c>
      <c r="AM59" s="31">
        <v>19</v>
      </c>
      <c r="AN59" s="42">
        <v>10</v>
      </c>
      <c r="AO59" s="30">
        <f t="shared" si="17"/>
        <v>0.47368421052631582</v>
      </c>
      <c r="AQ59" s="41">
        <v>28</v>
      </c>
      <c r="AR59" s="23" t="s">
        <v>528</v>
      </c>
      <c r="AS59" s="31">
        <v>53</v>
      </c>
      <c r="AT59" s="42">
        <v>36</v>
      </c>
      <c r="AU59" s="30">
        <f t="shared" si="18"/>
        <v>0.32075471698113212</v>
      </c>
      <c r="AW59" s="41">
        <v>28</v>
      </c>
      <c r="AX59" s="23" t="s">
        <v>584</v>
      </c>
      <c r="AY59" s="31">
        <v>43</v>
      </c>
      <c r="AZ59" s="42">
        <v>22</v>
      </c>
      <c r="BA59" s="30">
        <f t="shared" si="19"/>
        <v>0.48837209302325579</v>
      </c>
    </row>
    <row r="60" spans="1:53">
      <c r="A60" s="23" t="s">
        <v>71</v>
      </c>
      <c r="B60" s="23" t="s">
        <v>248</v>
      </c>
      <c r="C60" s="31">
        <v>186</v>
      </c>
      <c r="D60" s="42">
        <v>93</v>
      </c>
      <c r="E60" s="30">
        <f t="shared" si="8"/>
        <v>0.5</v>
      </c>
      <c r="G60" s="41">
        <f t="shared" si="9"/>
        <v>56</v>
      </c>
      <c r="H60" s="23" t="s">
        <v>554</v>
      </c>
      <c r="I60" s="31">
        <v>48</v>
      </c>
      <c r="J60" s="42">
        <v>24</v>
      </c>
      <c r="K60" s="30">
        <f t="shared" si="13"/>
        <v>0.5</v>
      </c>
      <c r="M60" s="41">
        <f t="shared" si="10"/>
        <v>56</v>
      </c>
      <c r="N60" s="23" t="s">
        <v>134</v>
      </c>
      <c r="O60" s="31">
        <v>473</v>
      </c>
      <c r="P60" s="42">
        <v>288</v>
      </c>
      <c r="Q60" s="30">
        <f t="shared" si="14"/>
        <v>0.39112050739957716</v>
      </c>
      <c r="T60" s="26"/>
      <c r="U60" s="19"/>
      <c r="V60" s="46"/>
      <c r="W60" s="4"/>
      <c r="Y60" s="41">
        <f t="shared" si="12"/>
        <v>56</v>
      </c>
      <c r="Z60" s="23" t="s">
        <v>262</v>
      </c>
      <c r="AA60" s="31">
        <v>172</v>
      </c>
      <c r="AB60" s="42">
        <v>96</v>
      </c>
      <c r="AC60" s="30">
        <f t="shared" si="15"/>
        <v>0.44186046511627908</v>
      </c>
      <c r="AE60" s="41">
        <f>AE59+1</f>
        <v>29</v>
      </c>
      <c r="AF60" s="23" t="s">
        <v>366</v>
      </c>
      <c r="AG60" s="31">
        <v>102</v>
      </c>
      <c r="AH60" s="42">
        <v>52</v>
      </c>
      <c r="AI60" s="30">
        <f t="shared" si="16"/>
        <v>0.49019607843137258</v>
      </c>
      <c r="AK60" s="41">
        <f>AK59+1</f>
        <v>29</v>
      </c>
      <c r="AL60" s="23" t="s">
        <v>776</v>
      </c>
      <c r="AM60" s="31">
        <v>19</v>
      </c>
      <c r="AN60" s="42">
        <v>10</v>
      </c>
      <c r="AO60" s="30">
        <f t="shared" si="17"/>
        <v>0.47368421052631582</v>
      </c>
      <c r="AQ60" s="41">
        <f>AQ59+1</f>
        <v>29</v>
      </c>
      <c r="AR60" s="23" t="s">
        <v>275</v>
      </c>
      <c r="AS60" s="31">
        <v>160</v>
      </c>
      <c r="AT60" s="42">
        <v>111</v>
      </c>
      <c r="AU60" s="30">
        <f t="shared" si="18"/>
        <v>0.30625000000000002</v>
      </c>
      <c r="AW60" s="41">
        <f>AW59+1</f>
        <v>29</v>
      </c>
      <c r="AX60" s="23" t="s">
        <v>403</v>
      </c>
      <c r="AY60" s="31">
        <v>84</v>
      </c>
      <c r="AZ60" s="42">
        <v>43</v>
      </c>
      <c r="BA60" s="30">
        <f t="shared" si="19"/>
        <v>0.48809523809523814</v>
      </c>
    </row>
    <row r="61" spans="1:53">
      <c r="A61" s="23" t="s">
        <v>1444</v>
      </c>
      <c r="B61" s="23" t="s">
        <v>751</v>
      </c>
      <c r="C61" s="31">
        <v>20</v>
      </c>
      <c r="D61" s="42">
        <v>9</v>
      </c>
      <c r="E61" s="30">
        <f t="shared" si="8"/>
        <v>0.55000000000000004</v>
      </c>
      <c r="G61" s="41">
        <f t="shared" si="9"/>
        <v>57</v>
      </c>
      <c r="H61" s="23" t="s">
        <v>684</v>
      </c>
      <c r="I61" s="31">
        <v>28</v>
      </c>
      <c r="J61" s="42">
        <v>14</v>
      </c>
      <c r="K61" s="30">
        <f t="shared" si="13"/>
        <v>0.5</v>
      </c>
      <c r="M61" s="41">
        <f t="shared" si="10"/>
        <v>57</v>
      </c>
      <c r="N61" s="23" t="s">
        <v>153</v>
      </c>
      <c r="O61" s="31">
        <v>372</v>
      </c>
      <c r="P61" s="42">
        <v>227</v>
      </c>
      <c r="Q61" s="30">
        <f t="shared" si="14"/>
        <v>0.38978494623655913</v>
      </c>
      <c r="T61" s="26"/>
      <c r="U61" s="19"/>
      <c r="V61" s="46"/>
      <c r="W61" s="4"/>
      <c r="Y61" s="41">
        <f t="shared" si="12"/>
        <v>57</v>
      </c>
      <c r="Z61" s="23" t="s">
        <v>159</v>
      </c>
      <c r="AA61" s="31">
        <v>358</v>
      </c>
      <c r="AB61" s="42">
        <v>205</v>
      </c>
      <c r="AC61" s="30">
        <f t="shared" si="15"/>
        <v>0.42737430167597767</v>
      </c>
      <c r="AE61" s="41">
        <v>29</v>
      </c>
      <c r="AF61" s="23" t="s">
        <v>104</v>
      </c>
      <c r="AG61" s="31">
        <v>836</v>
      </c>
      <c r="AH61" s="42">
        <v>436</v>
      </c>
      <c r="AI61" s="30">
        <f t="shared" si="16"/>
        <v>0.47846889952153115</v>
      </c>
      <c r="AK61" s="41">
        <v>29</v>
      </c>
      <c r="AL61" s="23" t="s">
        <v>326</v>
      </c>
      <c r="AM61" s="31">
        <v>123</v>
      </c>
      <c r="AN61" s="42">
        <v>65</v>
      </c>
      <c r="AO61" s="30">
        <f t="shared" si="17"/>
        <v>0.47154471544715448</v>
      </c>
      <c r="AQ61" s="41">
        <v>29</v>
      </c>
      <c r="AR61" s="23" t="s">
        <v>360</v>
      </c>
      <c r="AS61" s="31">
        <v>106</v>
      </c>
      <c r="AT61" s="42">
        <v>75</v>
      </c>
      <c r="AU61" s="30">
        <f t="shared" si="18"/>
        <v>0.29245283018867929</v>
      </c>
      <c r="AW61" s="41">
        <v>29</v>
      </c>
      <c r="AX61" s="23" t="s">
        <v>597</v>
      </c>
      <c r="AY61" s="31">
        <v>41</v>
      </c>
      <c r="AZ61" s="42">
        <v>21</v>
      </c>
      <c r="BA61" s="30">
        <f t="shared" si="19"/>
        <v>0.48780487804878048</v>
      </c>
    </row>
    <row r="62" spans="1:53">
      <c r="A62" s="23" t="s">
        <v>71</v>
      </c>
      <c r="B62" s="23" t="s">
        <v>631</v>
      </c>
      <c r="C62" s="31">
        <v>34</v>
      </c>
      <c r="D62" s="42">
        <v>9</v>
      </c>
      <c r="E62" s="30">
        <f t="shared" si="8"/>
        <v>0.73529411764705888</v>
      </c>
      <c r="G62" s="41">
        <f t="shared" si="9"/>
        <v>58</v>
      </c>
      <c r="H62" s="23" t="s">
        <v>815</v>
      </c>
      <c r="I62" s="31">
        <v>14</v>
      </c>
      <c r="J62" s="42">
        <v>7</v>
      </c>
      <c r="K62" s="30">
        <f t="shared" si="13"/>
        <v>0.5</v>
      </c>
      <c r="M62" s="41">
        <f t="shared" si="10"/>
        <v>58</v>
      </c>
      <c r="N62" s="23" t="s">
        <v>284</v>
      </c>
      <c r="O62" s="31">
        <v>150</v>
      </c>
      <c r="P62" s="42">
        <v>92</v>
      </c>
      <c r="Q62" s="30">
        <f t="shared" si="14"/>
        <v>0.38666666666666671</v>
      </c>
      <c r="T62" s="26"/>
      <c r="U62" s="19"/>
      <c r="V62" s="46"/>
      <c r="W62" s="4"/>
      <c r="Y62" s="41">
        <f t="shared" si="12"/>
        <v>58</v>
      </c>
      <c r="Z62" s="23" t="s">
        <v>523</v>
      </c>
      <c r="AA62" s="31">
        <v>54</v>
      </c>
      <c r="AB62" s="42">
        <v>31</v>
      </c>
      <c r="AC62" s="30">
        <f t="shared" si="15"/>
        <v>0.42592592592592593</v>
      </c>
      <c r="AE62" s="41">
        <f>AE61+1</f>
        <v>30</v>
      </c>
      <c r="AF62" s="23" t="s">
        <v>618</v>
      </c>
      <c r="AG62" s="31">
        <v>36</v>
      </c>
      <c r="AH62" s="42">
        <v>19</v>
      </c>
      <c r="AI62" s="30">
        <f t="shared" si="16"/>
        <v>0.47222222222222221</v>
      </c>
      <c r="AK62" s="41">
        <f>AK61+1</f>
        <v>30</v>
      </c>
      <c r="AL62" s="23" t="s">
        <v>221</v>
      </c>
      <c r="AM62" s="31">
        <v>219</v>
      </c>
      <c r="AN62" s="42">
        <v>116</v>
      </c>
      <c r="AO62" s="30">
        <f t="shared" si="17"/>
        <v>0.47031963470319638</v>
      </c>
      <c r="AQ62" s="41">
        <f>AQ61+1</f>
        <v>30</v>
      </c>
      <c r="AR62" s="23" t="s">
        <v>377</v>
      </c>
      <c r="AS62" s="31">
        <v>93</v>
      </c>
      <c r="AT62" s="42">
        <v>66</v>
      </c>
      <c r="AU62" s="30">
        <f t="shared" si="18"/>
        <v>0.29032258064516125</v>
      </c>
      <c r="AW62" s="41">
        <f>AW61+1</f>
        <v>30</v>
      </c>
      <c r="AX62" s="23" t="s">
        <v>425</v>
      </c>
      <c r="AY62" s="31">
        <v>76</v>
      </c>
      <c r="AZ62" s="42">
        <v>39</v>
      </c>
      <c r="BA62" s="30">
        <f t="shared" si="19"/>
        <v>0.48684210526315785</v>
      </c>
    </row>
    <row r="63" spans="1:53">
      <c r="A63" s="23" t="s">
        <v>51</v>
      </c>
      <c r="B63" s="23" t="s">
        <v>212</v>
      </c>
      <c r="C63" s="31">
        <v>235</v>
      </c>
      <c r="D63" s="42">
        <v>130</v>
      </c>
      <c r="E63" s="30">
        <f t="shared" si="8"/>
        <v>0.44680851063829785</v>
      </c>
      <c r="G63" s="41">
        <f t="shared" si="9"/>
        <v>59</v>
      </c>
      <c r="H63" s="23" t="s">
        <v>833</v>
      </c>
      <c r="I63" s="31">
        <v>12</v>
      </c>
      <c r="J63" s="42">
        <v>6</v>
      </c>
      <c r="K63" s="30">
        <f t="shared" si="13"/>
        <v>0.5</v>
      </c>
      <c r="M63" s="41">
        <f t="shared" si="10"/>
        <v>59</v>
      </c>
      <c r="N63" s="23" t="s">
        <v>410</v>
      </c>
      <c r="O63" s="31">
        <v>81</v>
      </c>
      <c r="P63" s="42">
        <v>50</v>
      </c>
      <c r="Q63" s="30">
        <f t="shared" si="14"/>
        <v>0.38271604938271608</v>
      </c>
      <c r="T63" s="26"/>
      <c r="U63" s="19"/>
      <c r="V63" s="46"/>
      <c r="W63" s="4"/>
      <c r="Y63" s="41">
        <f t="shared" si="12"/>
        <v>59</v>
      </c>
      <c r="Z63" s="23" t="s">
        <v>288</v>
      </c>
      <c r="AA63" s="31">
        <v>149</v>
      </c>
      <c r="AB63" s="42">
        <v>86</v>
      </c>
      <c r="AC63" s="30">
        <f t="shared" si="15"/>
        <v>0.42281879194630867</v>
      </c>
      <c r="AE63" s="41">
        <v>30</v>
      </c>
      <c r="AF63" s="23" t="s">
        <v>297</v>
      </c>
      <c r="AG63" s="31">
        <v>140</v>
      </c>
      <c r="AH63" s="42">
        <v>74</v>
      </c>
      <c r="AI63" s="30">
        <f t="shared" si="16"/>
        <v>0.47142857142857142</v>
      </c>
      <c r="AK63" s="41">
        <v>30</v>
      </c>
      <c r="AL63" s="23" t="s">
        <v>504</v>
      </c>
      <c r="AM63" s="31">
        <v>60</v>
      </c>
      <c r="AN63" s="42">
        <v>32</v>
      </c>
      <c r="AO63" s="30">
        <f t="shared" si="17"/>
        <v>0.46666666666666667</v>
      </c>
      <c r="AQ63" s="41">
        <v>30</v>
      </c>
      <c r="AR63" s="23" t="s">
        <v>178</v>
      </c>
      <c r="AS63" s="31">
        <v>297</v>
      </c>
      <c r="AT63" s="42">
        <v>215</v>
      </c>
      <c r="AU63" s="30">
        <f t="shared" si="18"/>
        <v>0.27609427609427606</v>
      </c>
      <c r="AW63" s="41">
        <v>30</v>
      </c>
      <c r="AX63" s="23" t="s">
        <v>88</v>
      </c>
      <c r="AY63" s="29">
        <v>1060</v>
      </c>
      <c r="AZ63" s="42">
        <v>546</v>
      </c>
      <c r="BA63" s="30">
        <f t="shared" si="19"/>
        <v>0.48490566037735849</v>
      </c>
    </row>
    <row r="64" spans="1:53">
      <c r="A64" s="23" t="s">
        <v>57</v>
      </c>
      <c r="B64" s="23" t="s">
        <v>498</v>
      </c>
      <c r="C64" s="31">
        <v>60</v>
      </c>
      <c r="D64" s="42">
        <v>29</v>
      </c>
      <c r="E64" s="30">
        <f t="shared" si="8"/>
        <v>0.51666666666666661</v>
      </c>
      <c r="G64" s="41">
        <f t="shared" si="9"/>
        <v>60</v>
      </c>
      <c r="H64" s="23" t="s">
        <v>190</v>
      </c>
      <c r="I64" s="31">
        <v>278</v>
      </c>
      <c r="J64" s="42">
        <v>139</v>
      </c>
      <c r="K64" s="30">
        <f t="shared" si="13"/>
        <v>0.5</v>
      </c>
      <c r="M64" s="41">
        <f t="shared" si="10"/>
        <v>60</v>
      </c>
      <c r="N64" s="23" t="s">
        <v>268</v>
      </c>
      <c r="O64" s="31">
        <v>166</v>
      </c>
      <c r="P64" s="42">
        <v>107</v>
      </c>
      <c r="Q64" s="30">
        <f t="shared" si="14"/>
        <v>0.35542168674698793</v>
      </c>
      <c r="T64" s="26"/>
      <c r="U64" s="19"/>
      <c r="V64" s="46"/>
      <c r="W64" s="4"/>
      <c r="Y64" s="41">
        <f t="shared" si="12"/>
        <v>60</v>
      </c>
      <c r="Z64" s="23" t="s">
        <v>775</v>
      </c>
      <c r="AA64" s="31">
        <v>19</v>
      </c>
      <c r="AB64" s="42">
        <v>11</v>
      </c>
      <c r="AC64" s="30">
        <f t="shared" si="15"/>
        <v>0.42105263157894735</v>
      </c>
      <c r="AE64" s="41">
        <f>AE63+1</f>
        <v>31</v>
      </c>
      <c r="AF64" s="23" t="s">
        <v>794</v>
      </c>
      <c r="AG64" s="31">
        <v>17</v>
      </c>
      <c r="AH64" s="42">
        <v>9</v>
      </c>
      <c r="AI64" s="30">
        <f t="shared" si="16"/>
        <v>0.47058823529411764</v>
      </c>
      <c r="AK64" s="41">
        <f>AK63+1</f>
        <v>31</v>
      </c>
      <c r="AL64" s="23" t="s">
        <v>252</v>
      </c>
      <c r="AM64" s="31">
        <v>185</v>
      </c>
      <c r="AN64" s="42">
        <v>99</v>
      </c>
      <c r="AO64" s="30">
        <f t="shared" si="17"/>
        <v>0.46486486486486489</v>
      </c>
      <c r="AQ64" s="41">
        <f>AQ63+1</f>
        <v>31</v>
      </c>
      <c r="AR64" s="23" t="s">
        <v>788</v>
      </c>
      <c r="AS64" s="31">
        <v>17</v>
      </c>
      <c r="AT64" s="42">
        <v>13</v>
      </c>
      <c r="AU64" s="30">
        <f t="shared" si="18"/>
        <v>0.23529411764705888</v>
      </c>
      <c r="AW64" s="41">
        <f>AW63+1</f>
        <v>31</v>
      </c>
      <c r="AX64" s="23" t="s">
        <v>466</v>
      </c>
      <c r="AY64" s="31">
        <v>66</v>
      </c>
      <c r="AZ64" s="42">
        <v>34</v>
      </c>
      <c r="BA64" s="30">
        <f t="shared" si="19"/>
        <v>0.48484848484848486</v>
      </c>
    </row>
    <row r="65" spans="1:53">
      <c r="A65" s="23" t="s">
        <v>57</v>
      </c>
      <c r="B65" s="23" t="s">
        <v>83</v>
      </c>
      <c r="C65" s="29">
        <v>1197</v>
      </c>
      <c r="D65" s="42">
        <v>534</v>
      </c>
      <c r="E65" s="30">
        <f t="shared" si="8"/>
        <v>0.55388471177944865</v>
      </c>
      <c r="G65" s="41">
        <f t="shared" si="9"/>
        <v>61</v>
      </c>
      <c r="H65" s="23" t="s">
        <v>673</v>
      </c>
      <c r="I65" s="31">
        <v>30</v>
      </c>
      <c r="J65" s="42">
        <v>15</v>
      </c>
      <c r="K65" s="30">
        <f t="shared" si="13"/>
        <v>0.5</v>
      </c>
      <c r="M65" s="41">
        <f t="shared" si="10"/>
        <v>61</v>
      </c>
      <c r="N65" s="23" t="s">
        <v>613</v>
      </c>
      <c r="O65" s="31">
        <v>37</v>
      </c>
      <c r="P65" s="42">
        <v>24</v>
      </c>
      <c r="Q65" s="30">
        <f t="shared" si="14"/>
        <v>0.35135135135135132</v>
      </c>
      <c r="T65" s="26"/>
      <c r="U65" s="19"/>
      <c r="V65" s="46"/>
      <c r="W65" s="4"/>
      <c r="Y65" s="41">
        <f t="shared" si="12"/>
        <v>61</v>
      </c>
      <c r="Z65" s="23" t="s">
        <v>832</v>
      </c>
      <c r="AA65" s="31">
        <v>12</v>
      </c>
      <c r="AB65" s="42">
        <v>7</v>
      </c>
      <c r="AC65" s="30">
        <f t="shared" si="15"/>
        <v>0.41666666666666663</v>
      </c>
      <c r="AE65" s="41">
        <v>31</v>
      </c>
      <c r="AF65" s="23" t="s">
        <v>404</v>
      </c>
      <c r="AG65" s="31">
        <v>83</v>
      </c>
      <c r="AH65" s="42">
        <v>44</v>
      </c>
      <c r="AI65" s="30">
        <f t="shared" si="16"/>
        <v>0.46987951807228912</v>
      </c>
      <c r="AK65" s="41">
        <v>31</v>
      </c>
      <c r="AL65" s="23" t="s">
        <v>209</v>
      </c>
      <c r="AM65" s="31">
        <v>244</v>
      </c>
      <c r="AN65" s="42">
        <v>131</v>
      </c>
      <c r="AO65" s="30">
        <f t="shared" si="17"/>
        <v>0.46311475409836067</v>
      </c>
      <c r="AQ65" s="41">
        <v>31</v>
      </c>
      <c r="AR65" s="23" t="s">
        <v>686</v>
      </c>
      <c r="AS65" s="31">
        <v>28</v>
      </c>
      <c r="AT65" s="42">
        <v>22</v>
      </c>
      <c r="AU65" s="30">
        <f t="shared" si="18"/>
        <v>0.2142857142857143</v>
      </c>
      <c r="AW65" s="41">
        <v>31</v>
      </c>
      <c r="AX65" s="23" t="s">
        <v>662</v>
      </c>
      <c r="AY65" s="31">
        <v>31</v>
      </c>
      <c r="AZ65" s="42">
        <v>16</v>
      </c>
      <c r="BA65" s="30">
        <f t="shared" si="19"/>
        <v>0.4838709677419355</v>
      </c>
    </row>
    <row r="66" spans="1:53">
      <c r="A66" s="23" t="s">
        <v>57</v>
      </c>
      <c r="B66" s="23" t="s">
        <v>666</v>
      </c>
      <c r="C66" s="31">
        <v>30</v>
      </c>
      <c r="D66" s="42">
        <v>17</v>
      </c>
      <c r="E66" s="30">
        <f t="shared" si="8"/>
        <v>0.43333333333333335</v>
      </c>
      <c r="G66" s="41">
        <f t="shared" si="9"/>
        <v>62</v>
      </c>
      <c r="H66" s="23" t="s">
        <v>67</v>
      </c>
      <c r="I66" s="29">
        <v>2654</v>
      </c>
      <c r="J66" s="42">
        <v>1347</v>
      </c>
      <c r="K66" s="30">
        <f t="shared" si="13"/>
        <v>0.49246420497362475</v>
      </c>
      <c r="M66" s="41">
        <f t="shared" si="10"/>
        <v>62</v>
      </c>
      <c r="N66" s="23" t="s">
        <v>468</v>
      </c>
      <c r="O66" s="31">
        <v>65</v>
      </c>
      <c r="P66" s="42">
        <v>43</v>
      </c>
      <c r="Q66" s="30">
        <f t="shared" si="14"/>
        <v>0.33846153846153848</v>
      </c>
      <c r="T66" s="26"/>
      <c r="U66" s="47"/>
      <c r="V66" s="46"/>
      <c r="W66" s="4"/>
      <c r="Y66" s="41">
        <f t="shared" si="12"/>
        <v>62</v>
      </c>
      <c r="Z66" s="23" t="s">
        <v>478</v>
      </c>
      <c r="AA66" s="31">
        <v>64</v>
      </c>
      <c r="AB66" s="42">
        <v>38</v>
      </c>
      <c r="AC66" s="30">
        <f t="shared" si="15"/>
        <v>0.40625</v>
      </c>
      <c r="AE66" s="41">
        <f>AE65+1</f>
        <v>32</v>
      </c>
      <c r="AF66" s="23" t="s">
        <v>407</v>
      </c>
      <c r="AG66" s="31">
        <v>83</v>
      </c>
      <c r="AH66" s="42">
        <v>44</v>
      </c>
      <c r="AI66" s="30">
        <f t="shared" si="16"/>
        <v>0.46987951807228912</v>
      </c>
      <c r="AK66" s="41">
        <f>AK65+1</f>
        <v>32</v>
      </c>
      <c r="AL66" s="23" t="s">
        <v>137</v>
      </c>
      <c r="AM66" s="31">
        <v>468</v>
      </c>
      <c r="AN66" s="42">
        <v>252</v>
      </c>
      <c r="AO66" s="30">
        <f t="shared" si="17"/>
        <v>0.46153846153846156</v>
      </c>
      <c r="AQ66" s="41">
        <f>AQ65+1</f>
        <v>32</v>
      </c>
      <c r="AR66" s="23" t="s">
        <v>225</v>
      </c>
      <c r="AS66" s="31">
        <v>212</v>
      </c>
      <c r="AT66" s="42">
        <v>169</v>
      </c>
      <c r="AU66" s="30">
        <f t="shared" si="18"/>
        <v>0.20283018867924529</v>
      </c>
      <c r="AW66" s="41">
        <f>AW65+1</f>
        <v>32</v>
      </c>
      <c r="AX66" s="23" t="s">
        <v>255</v>
      </c>
      <c r="AY66" s="31">
        <v>184</v>
      </c>
      <c r="AZ66" s="42">
        <v>95</v>
      </c>
      <c r="BA66" s="30">
        <f t="shared" si="19"/>
        <v>0.48369565217391308</v>
      </c>
    </row>
    <row r="67" spans="1:53">
      <c r="A67" s="23" t="s">
        <v>57</v>
      </c>
      <c r="B67" s="23" t="s">
        <v>233</v>
      </c>
      <c r="C67" s="31">
        <v>200</v>
      </c>
      <c r="D67" s="42">
        <v>101</v>
      </c>
      <c r="E67" s="30">
        <f t="shared" si="8"/>
        <v>0.495</v>
      </c>
      <c r="G67" s="41">
        <f t="shared" si="9"/>
        <v>63</v>
      </c>
      <c r="H67" s="23" t="s">
        <v>116</v>
      </c>
      <c r="I67" s="31">
        <v>636</v>
      </c>
      <c r="J67" s="42">
        <v>323</v>
      </c>
      <c r="K67" s="30">
        <f t="shared" si="13"/>
        <v>0.49213836477987416</v>
      </c>
      <c r="M67" s="41">
        <f t="shared" si="10"/>
        <v>63</v>
      </c>
      <c r="N67" s="23" t="s">
        <v>390</v>
      </c>
      <c r="O67" s="31">
        <v>89</v>
      </c>
      <c r="P67" s="42">
        <v>60</v>
      </c>
      <c r="Q67" s="30">
        <f t="shared" si="14"/>
        <v>0.3258426966292135</v>
      </c>
      <c r="T67" s="26"/>
      <c r="U67" s="19"/>
      <c r="V67" s="46"/>
      <c r="W67" s="4"/>
      <c r="Y67" s="41">
        <f t="shared" si="12"/>
        <v>63</v>
      </c>
      <c r="Z67" s="23" t="s">
        <v>857</v>
      </c>
      <c r="AA67" s="31">
        <v>10</v>
      </c>
      <c r="AB67" s="42">
        <v>6</v>
      </c>
      <c r="AC67" s="30">
        <f t="shared" si="15"/>
        <v>0.4</v>
      </c>
      <c r="AE67" s="41">
        <v>32</v>
      </c>
      <c r="AF67" s="23" t="s">
        <v>296</v>
      </c>
      <c r="AG67" s="31">
        <v>143</v>
      </c>
      <c r="AH67" s="42">
        <v>76</v>
      </c>
      <c r="AI67" s="30">
        <f t="shared" si="16"/>
        <v>0.46853146853146854</v>
      </c>
      <c r="AK67" s="41">
        <v>32</v>
      </c>
      <c r="AL67" s="23" t="s">
        <v>706</v>
      </c>
      <c r="AM67" s="31">
        <v>26</v>
      </c>
      <c r="AN67" s="42">
        <v>14</v>
      </c>
      <c r="AO67" s="30">
        <f t="shared" si="17"/>
        <v>0.46153846153846156</v>
      </c>
      <c r="AQ67" s="41">
        <v>32</v>
      </c>
      <c r="AR67" s="23" t="s">
        <v>780</v>
      </c>
      <c r="AS67" s="31">
        <v>18</v>
      </c>
      <c r="AT67" s="42">
        <v>15</v>
      </c>
      <c r="AU67" s="30">
        <f t="shared" si="18"/>
        <v>0.16666666666666663</v>
      </c>
      <c r="AW67" s="41">
        <v>32</v>
      </c>
      <c r="AX67" s="23" t="s">
        <v>406</v>
      </c>
      <c r="AY67" s="31">
        <v>83</v>
      </c>
      <c r="AZ67" s="42">
        <v>43</v>
      </c>
      <c r="BA67" s="30">
        <f t="shared" si="19"/>
        <v>0.48192771084337349</v>
      </c>
    </row>
    <row r="68" spans="1:53">
      <c r="A68" s="23" t="s">
        <v>63</v>
      </c>
      <c r="B68" s="23" t="s">
        <v>379</v>
      </c>
      <c r="C68" s="31">
        <v>91</v>
      </c>
      <c r="D68" s="42">
        <v>58</v>
      </c>
      <c r="E68" s="30">
        <f t="shared" si="8"/>
        <v>0.36263736263736268</v>
      </c>
      <c r="G68" s="41">
        <f t="shared" si="9"/>
        <v>64</v>
      </c>
      <c r="H68" s="23" t="s">
        <v>169</v>
      </c>
      <c r="I68" s="31">
        <v>322</v>
      </c>
      <c r="J68" s="42">
        <v>164</v>
      </c>
      <c r="K68" s="30">
        <f t="shared" si="13"/>
        <v>0.49068322981366463</v>
      </c>
      <c r="M68" s="41">
        <f t="shared" si="10"/>
        <v>64</v>
      </c>
      <c r="N68" s="23" t="s">
        <v>364</v>
      </c>
      <c r="O68" s="31">
        <v>103</v>
      </c>
      <c r="P68" s="42">
        <v>70</v>
      </c>
      <c r="Q68" s="30">
        <f t="shared" si="14"/>
        <v>0.32038834951456308</v>
      </c>
      <c r="T68" s="26"/>
      <c r="U68" s="19"/>
      <c r="V68" s="46"/>
      <c r="W68" s="4"/>
      <c r="Y68" s="41">
        <f t="shared" si="12"/>
        <v>64</v>
      </c>
      <c r="Z68" s="23" t="s">
        <v>647</v>
      </c>
      <c r="AA68" s="31">
        <v>33</v>
      </c>
      <c r="AB68" s="42">
        <v>20</v>
      </c>
      <c r="AC68" s="30">
        <f t="shared" si="15"/>
        <v>0.39393939393939392</v>
      </c>
      <c r="AE68" s="41">
        <f>AE67+1</f>
        <v>33</v>
      </c>
      <c r="AF68" s="23" t="s">
        <v>668</v>
      </c>
      <c r="AG68" s="31">
        <v>30</v>
      </c>
      <c r="AH68" s="42">
        <v>16</v>
      </c>
      <c r="AI68" s="30">
        <f t="shared" si="16"/>
        <v>0.46666666666666667</v>
      </c>
      <c r="AK68" s="41">
        <f>AK67+1</f>
        <v>33</v>
      </c>
      <c r="AL68" s="23" t="s">
        <v>548</v>
      </c>
      <c r="AM68" s="31">
        <v>50</v>
      </c>
      <c r="AN68" s="42">
        <v>27</v>
      </c>
      <c r="AO68" s="30">
        <f t="shared" si="17"/>
        <v>0.45999999999999996</v>
      </c>
      <c r="AQ68" s="41">
        <f>AQ67+1</f>
        <v>33</v>
      </c>
      <c r="AR68" s="23" t="s">
        <v>772</v>
      </c>
      <c r="AS68" s="31">
        <v>19</v>
      </c>
      <c r="AT68" s="42">
        <v>16</v>
      </c>
      <c r="AU68" s="30">
        <f t="shared" si="18"/>
        <v>0.15789473684210531</v>
      </c>
      <c r="AW68" s="41">
        <f>AW67+1</f>
        <v>33</v>
      </c>
      <c r="AX68" s="23" t="s">
        <v>726</v>
      </c>
      <c r="AY68" s="31">
        <v>23</v>
      </c>
      <c r="AZ68" s="42">
        <v>12</v>
      </c>
      <c r="BA68" s="30">
        <f t="shared" si="19"/>
        <v>0.47826086956521741</v>
      </c>
    </row>
    <row r="69" spans="1:53">
      <c r="A69" s="23" t="s">
        <v>57</v>
      </c>
      <c r="B69" s="23" t="s">
        <v>743</v>
      </c>
      <c r="C69" s="31">
        <v>21</v>
      </c>
      <c r="D69" s="42">
        <v>10</v>
      </c>
      <c r="E69" s="30">
        <f t="shared" si="8"/>
        <v>0.52380952380952384</v>
      </c>
      <c r="G69" s="41">
        <f t="shared" si="9"/>
        <v>65</v>
      </c>
      <c r="H69" s="23" t="s">
        <v>251</v>
      </c>
      <c r="I69" s="31">
        <v>186</v>
      </c>
      <c r="J69" s="42">
        <v>95</v>
      </c>
      <c r="K69" s="30">
        <f t="shared" ref="K69:K100" si="20">1-(J69/I69)</f>
        <v>0.489247311827957</v>
      </c>
      <c r="M69" s="41">
        <f t="shared" si="10"/>
        <v>65</v>
      </c>
      <c r="N69" s="23" t="s">
        <v>800</v>
      </c>
      <c r="O69" s="31">
        <v>16</v>
      </c>
      <c r="P69" s="42">
        <v>11</v>
      </c>
      <c r="Q69" s="30">
        <f t="shared" ref="Q69:Q84" si="21">1-(P69/O69)</f>
        <v>0.3125</v>
      </c>
      <c r="T69" s="26"/>
      <c r="U69" s="19"/>
      <c r="V69" s="46"/>
      <c r="W69" s="4"/>
      <c r="Y69" s="41">
        <f t="shared" si="12"/>
        <v>65</v>
      </c>
      <c r="Z69" s="23" t="s">
        <v>197</v>
      </c>
      <c r="AA69" s="31">
        <v>264</v>
      </c>
      <c r="AB69" s="42">
        <v>162</v>
      </c>
      <c r="AC69" s="30">
        <f t="shared" ref="AC69:AC94" si="22">1-(AB69/AA69)</f>
        <v>0.38636363636363635</v>
      </c>
      <c r="AE69" s="41">
        <v>33</v>
      </c>
      <c r="AF69" s="23" t="s">
        <v>806</v>
      </c>
      <c r="AG69" s="31">
        <v>15</v>
      </c>
      <c r="AH69" s="42">
        <v>8</v>
      </c>
      <c r="AI69" s="30">
        <f t="shared" ref="AI69:AI100" si="23">1-(AH69/AG69)</f>
        <v>0.46666666666666667</v>
      </c>
      <c r="AK69" s="41">
        <v>33</v>
      </c>
      <c r="AL69" s="23" t="s">
        <v>302</v>
      </c>
      <c r="AM69" s="31">
        <v>137</v>
      </c>
      <c r="AN69" s="42">
        <v>74</v>
      </c>
      <c r="AO69" s="30">
        <f t="shared" ref="AO69:AO100" si="24">1-(AN69/AM69)</f>
        <v>0.45985401459854014</v>
      </c>
      <c r="AQ69" s="41">
        <v>33</v>
      </c>
      <c r="AR69" s="23" t="s">
        <v>844</v>
      </c>
      <c r="AS69" s="31">
        <v>11</v>
      </c>
      <c r="AT69" s="42">
        <v>10</v>
      </c>
      <c r="AU69" s="30">
        <f>1-(AT69/AS69)</f>
        <v>9.0909090909090939E-2</v>
      </c>
      <c r="AW69" s="41">
        <v>33</v>
      </c>
      <c r="AX69" s="23" t="s">
        <v>328</v>
      </c>
      <c r="AY69" s="31">
        <v>123</v>
      </c>
      <c r="AZ69" s="42">
        <v>65</v>
      </c>
      <c r="BA69" s="30">
        <f t="shared" ref="BA69:BA100" si="25">1-(AZ69/AY69)</f>
        <v>0.47154471544715448</v>
      </c>
    </row>
    <row r="70" spans="1:53">
      <c r="A70" s="23" t="s">
        <v>51</v>
      </c>
      <c r="B70" s="23" t="s">
        <v>52</v>
      </c>
      <c r="C70" s="29">
        <v>41798</v>
      </c>
      <c r="D70" s="42">
        <v>16371</v>
      </c>
      <c r="E70" s="30">
        <f t="shared" ref="E70:E133" si="26">1-(D70/C70)</f>
        <v>0.60833054213120241</v>
      </c>
      <c r="G70" s="41">
        <f t="shared" si="9"/>
        <v>66</v>
      </c>
      <c r="H70" s="23" t="s">
        <v>573</v>
      </c>
      <c r="I70" s="31">
        <v>45</v>
      </c>
      <c r="J70" s="42">
        <v>23</v>
      </c>
      <c r="K70" s="30">
        <f t="shared" si="20"/>
        <v>0.48888888888888893</v>
      </c>
      <c r="M70" s="41">
        <f t="shared" si="10"/>
        <v>66</v>
      </c>
      <c r="N70" s="23" t="s">
        <v>612</v>
      </c>
      <c r="O70" s="31">
        <v>39</v>
      </c>
      <c r="P70" s="42">
        <v>27</v>
      </c>
      <c r="Q70" s="30">
        <f t="shared" si="21"/>
        <v>0.30769230769230771</v>
      </c>
      <c r="T70" s="26"/>
      <c r="U70" s="19"/>
      <c r="V70" s="46"/>
      <c r="W70" s="4"/>
      <c r="Y70" s="41">
        <f t="shared" si="12"/>
        <v>66</v>
      </c>
      <c r="Z70" s="23" t="s">
        <v>408</v>
      </c>
      <c r="AA70" s="31">
        <v>83</v>
      </c>
      <c r="AB70" s="42">
        <v>51</v>
      </c>
      <c r="AC70" s="30">
        <f t="shared" si="22"/>
        <v>0.38554216867469882</v>
      </c>
      <c r="AE70" s="41">
        <f>AE69+1</f>
        <v>34</v>
      </c>
      <c r="AF70" s="23" t="s">
        <v>503</v>
      </c>
      <c r="AG70" s="31">
        <v>60</v>
      </c>
      <c r="AH70" s="42">
        <v>32</v>
      </c>
      <c r="AI70" s="30">
        <f t="shared" si="23"/>
        <v>0.46666666666666667</v>
      </c>
      <c r="AK70" s="41">
        <f>AK69+1</f>
        <v>34</v>
      </c>
      <c r="AL70" s="23" t="s">
        <v>401</v>
      </c>
      <c r="AM70" s="31">
        <v>85</v>
      </c>
      <c r="AN70" s="42">
        <v>46</v>
      </c>
      <c r="AO70" s="30">
        <f t="shared" si="24"/>
        <v>0.45882352941176474</v>
      </c>
      <c r="AQ70" s="41">
        <f>AQ69+1</f>
        <v>34</v>
      </c>
      <c r="AR70" s="23" t="s">
        <v>625</v>
      </c>
      <c r="AS70" s="31">
        <v>35</v>
      </c>
      <c r="AT70" s="42">
        <v>36</v>
      </c>
      <c r="AU70" s="30">
        <f>1-(AT70/AS70)</f>
        <v>-2.857142857142847E-2</v>
      </c>
      <c r="AW70" s="41">
        <f>AW69+1</f>
        <v>34</v>
      </c>
      <c r="AX70" s="23" t="s">
        <v>665</v>
      </c>
      <c r="AY70" s="31">
        <v>30</v>
      </c>
      <c r="AZ70" s="42">
        <v>16</v>
      </c>
      <c r="BA70" s="30">
        <f t="shared" si="25"/>
        <v>0.46666666666666667</v>
      </c>
    </row>
    <row r="71" spans="1:53">
      <c r="A71" s="23" t="s">
        <v>63</v>
      </c>
      <c r="B71" s="23" t="s">
        <v>234</v>
      </c>
      <c r="C71" s="31">
        <v>199</v>
      </c>
      <c r="D71" s="42">
        <v>88</v>
      </c>
      <c r="E71" s="30">
        <f t="shared" si="26"/>
        <v>0.55778894472361806</v>
      </c>
      <c r="G71" s="41">
        <f t="shared" ref="G71:G134" si="27">+G70+1</f>
        <v>67</v>
      </c>
      <c r="H71" s="23" t="s">
        <v>440</v>
      </c>
      <c r="I71" s="31">
        <v>72</v>
      </c>
      <c r="J71" s="42">
        <v>37</v>
      </c>
      <c r="K71" s="30">
        <f t="shared" si="20"/>
        <v>0.48611111111111116</v>
      </c>
      <c r="M71" s="41">
        <f t="shared" ref="M71:M83" si="28">M70+1</f>
        <v>67</v>
      </c>
      <c r="N71" s="23" t="s">
        <v>555</v>
      </c>
      <c r="O71" s="31">
        <v>48</v>
      </c>
      <c r="P71" s="42">
        <v>34</v>
      </c>
      <c r="Q71" s="30">
        <f t="shared" si="21"/>
        <v>0.29166666666666663</v>
      </c>
      <c r="T71" s="26"/>
      <c r="U71" s="19"/>
      <c r="V71" s="46"/>
      <c r="W71" s="4"/>
      <c r="Y71" s="41">
        <f t="shared" ref="Y71:Y93" si="29">Y70+1</f>
        <v>67</v>
      </c>
      <c r="Z71" s="23" t="s">
        <v>880</v>
      </c>
      <c r="AA71" s="31">
        <v>8</v>
      </c>
      <c r="AB71" s="42">
        <v>5</v>
      </c>
      <c r="AC71" s="30">
        <f t="shared" si="22"/>
        <v>0.375</v>
      </c>
      <c r="AE71" s="41">
        <v>34</v>
      </c>
      <c r="AF71" s="23" t="s">
        <v>285</v>
      </c>
      <c r="AG71" s="31">
        <v>150</v>
      </c>
      <c r="AH71" s="42">
        <v>80</v>
      </c>
      <c r="AI71" s="30">
        <f t="shared" si="23"/>
        <v>0.46666666666666667</v>
      </c>
      <c r="AK71" s="41">
        <v>34</v>
      </c>
      <c r="AL71" s="23" t="s">
        <v>412</v>
      </c>
      <c r="AM71" s="31">
        <v>81</v>
      </c>
      <c r="AN71" s="42">
        <v>44</v>
      </c>
      <c r="AO71" s="30">
        <f t="shared" si="24"/>
        <v>0.45679012345679015</v>
      </c>
      <c r="AQ71" s="198" t="s">
        <v>42</v>
      </c>
      <c r="AR71" s="198"/>
      <c r="AS71" s="43">
        <f>SUM(AS5:AS70)</f>
        <v>25146</v>
      </c>
      <c r="AT71" s="43">
        <f>SUM(AT5:AT70)</f>
        <v>12194</v>
      </c>
      <c r="AU71" s="44">
        <f>1-(AT71/AS71)</f>
        <v>0.51507197963890872</v>
      </c>
      <c r="AW71" s="41">
        <v>34</v>
      </c>
      <c r="AX71" s="23" t="s">
        <v>681</v>
      </c>
      <c r="AY71" s="31">
        <v>28</v>
      </c>
      <c r="AZ71" s="42">
        <v>15</v>
      </c>
      <c r="BA71" s="30">
        <f t="shared" si="25"/>
        <v>0.4642857142857143</v>
      </c>
    </row>
    <row r="72" spans="1:53">
      <c r="A72" s="23" t="s">
        <v>51</v>
      </c>
      <c r="B72" s="23" t="s">
        <v>653</v>
      </c>
      <c r="C72" s="31">
        <v>32</v>
      </c>
      <c r="D72" s="42">
        <v>16</v>
      </c>
      <c r="E72" s="30">
        <f t="shared" si="26"/>
        <v>0.5</v>
      </c>
      <c r="G72" s="41">
        <f t="shared" si="27"/>
        <v>68</v>
      </c>
      <c r="H72" s="23" t="s">
        <v>113</v>
      </c>
      <c r="I72" s="31">
        <v>671</v>
      </c>
      <c r="J72" s="42">
        <v>347</v>
      </c>
      <c r="K72" s="30">
        <f t="shared" si="20"/>
        <v>0.48286140089418783</v>
      </c>
      <c r="M72" s="41">
        <f t="shared" si="28"/>
        <v>68</v>
      </c>
      <c r="N72" s="23" t="s">
        <v>551</v>
      </c>
      <c r="O72" s="31">
        <v>49</v>
      </c>
      <c r="P72" s="42">
        <v>35</v>
      </c>
      <c r="Q72" s="30">
        <f t="shared" si="21"/>
        <v>0.2857142857142857</v>
      </c>
      <c r="T72" s="26"/>
      <c r="U72" s="19"/>
      <c r="V72" s="46"/>
      <c r="W72" s="4"/>
      <c r="Y72" s="41">
        <f t="shared" si="29"/>
        <v>68</v>
      </c>
      <c r="Z72" s="23" t="s">
        <v>850</v>
      </c>
      <c r="AA72" s="31">
        <v>11</v>
      </c>
      <c r="AB72" s="42">
        <v>7</v>
      </c>
      <c r="AC72" s="30">
        <f t="shared" si="22"/>
        <v>0.36363636363636365</v>
      </c>
      <c r="AE72" s="41">
        <f>AE71+1</f>
        <v>35</v>
      </c>
      <c r="AF72" s="23" t="s">
        <v>716</v>
      </c>
      <c r="AG72" s="31">
        <v>24</v>
      </c>
      <c r="AH72" s="42">
        <v>13</v>
      </c>
      <c r="AI72" s="30">
        <f t="shared" si="23"/>
        <v>0.45833333333333337</v>
      </c>
      <c r="AK72" s="41">
        <f>AK71+1</f>
        <v>35</v>
      </c>
      <c r="AL72" s="23" t="s">
        <v>172</v>
      </c>
      <c r="AM72" s="31">
        <v>311</v>
      </c>
      <c r="AN72" s="42">
        <v>169</v>
      </c>
      <c r="AO72" s="30">
        <f t="shared" si="24"/>
        <v>0.45659163987138263</v>
      </c>
      <c r="AW72" s="41">
        <f>AW71+1</f>
        <v>35</v>
      </c>
      <c r="AX72" s="23" t="s">
        <v>608</v>
      </c>
      <c r="AY72" s="31">
        <v>39</v>
      </c>
      <c r="AZ72" s="42">
        <v>21</v>
      </c>
      <c r="BA72" s="30">
        <f t="shared" si="25"/>
        <v>0.46153846153846156</v>
      </c>
    </row>
    <row r="73" spans="1:53">
      <c r="A73" s="23" t="s">
        <v>1444</v>
      </c>
      <c r="B73" s="23" t="s">
        <v>357</v>
      </c>
      <c r="C73" s="31">
        <v>106</v>
      </c>
      <c r="D73" s="42">
        <v>82</v>
      </c>
      <c r="E73" s="30">
        <f t="shared" si="26"/>
        <v>0.22641509433962259</v>
      </c>
      <c r="G73" s="41">
        <f t="shared" si="27"/>
        <v>69</v>
      </c>
      <c r="H73" s="23" t="s">
        <v>675</v>
      </c>
      <c r="I73" s="31">
        <v>29</v>
      </c>
      <c r="J73" s="42">
        <v>15</v>
      </c>
      <c r="K73" s="30">
        <f t="shared" si="20"/>
        <v>0.48275862068965514</v>
      </c>
      <c r="M73" s="41">
        <f t="shared" si="28"/>
        <v>69</v>
      </c>
      <c r="N73" s="23" t="s">
        <v>782</v>
      </c>
      <c r="O73" s="31">
        <v>18</v>
      </c>
      <c r="P73" s="42">
        <v>13</v>
      </c>
      <c r="Q73" s="30">
        <f t="shared" si="21"/>
        <v>0.27777777777777779</v>
      </c>
      <c r="Y73" s="41">
        <f t="shared" si="29"/>
        <v>69</v>
      </c>
      <c r="Z73" s="23" t="s">
        <v>889</v>
      </c>
      <c r="AA73" s="31">
        <v>6</v>
      </c>
      <c r="AB73" s="42">
        <v>4</v>
      </c>
      <c r="AC73" s="30">
        <f t="shared" si="22"/>
        <v>0.33333333333333337</v>
      </c>
      <c r="AE73" s="41">
        <v>35</v>
      </c>
      <c r="AF73" s="23" t="s">
        <v>557</v>
      </c>
      <c r="AG73" s="31">
        <v>48</v>
      </c>
      <c r="AH73" s="42">
        <v>26</v>
      </c>
      <c r="AI73" s="30">
        <f t="shared" si="23"/>
        <v>0.45833333333333337</v>
      </c>
      <c r="AK73" s="41">
        <v>35</v>
      </c>
      <c r="AL73" s="23" t="s">
        <v>253</v>
      </c>
      <c r="AM73" s="31">
        <v>184</v>
      </c>
      <c r="AN73" s="42">
        <v>100</v>
      </c>
      <c r="AO73" s="30">
        <f t="shared" si="24"/>
        <v>0.45652173913043481</v>
      </c>
      <c r="AW73" s="41">
        <v>35</v>
      </c>
      <c r="AX73" s="23" t="s">
        <v>704</v>
      </c>
      <c r="AY73" s="31">
        <v>26</v>
      </c>
      <c r="AZ73" s="42">
        <v>14</v>
      </c>
      <c r="BA73" s="30">
        <f t="shared" si="25"/>
        <v>0.46153846153846156</v>
      </c>
    </row>
    <row r="74" spans="1:53">
      <c r="A74" s="23" t="s">
        <v>60</v>
      </c>
      <c r="B74" s="23" t="s">
        <v>905</v>
      </c>
      <c r="C74" s="31">
        <v>3</v>
      </c>
      <c r="D74" s="42">
        <v>4</v>
      </c>
      <c r="E74" s="30">
        <f t="shared" si="26"/>
        <v>-0.33333333333333326</v>
      </c>
      <c r="G74" s="41">
        <f t="shared" si="27"/>
        <v>70</v>
      </c>
      <c r="H74" s="23" t="s">
        <v>108</v>
      </c>
      <c r="I74" s="31">
        <v>719</v>
      </c>
      <c r="J74" s="42">
        <v>372</v>
      </c>
      <c r="K74" s="30">
        <f t="shared" si="20"/>
        <v>0.48261474269819193</v>
      </c>
      <c r="M74" s="41">
        <f t="shared" si="28"/>
        <v>70</v>
      </c>
      <c r="N74" s="23" t="s">
        <v>601</v>
      </c>
      <c r="O74" s="31">
        <v>40</v>
      </c>
      <c r="P74" s="42">
        <v>29</v>
      </c>
      <c r="Q74" s="30">
        <f t="shared" si="21"/>
        <v>0.27500000000000002</v>
      </c>
      <c r="Y74" s="41">
        <f t="shared" si="29"/>
        <v>70</v>
      </c>
      <c r="Z74" s="23" t="s">
        <v>812</v>
      </c>
      <c r="AA74" s="31">
        <v>15</v>
      </c>
      <c r="AB74" s="42">
        <v>10</v>
      </c>
      <c r="AC74" s="30">
        <f t="shared" si="22"/>
        <v>0.33333333333333337</v>
      </c>
      <c r="AE74" s="41">
        <f>AE73+1</f>
        <v>36</v>
      </c>
      <c r="AF74" s="23" t="s">
        <v>847</v>
      </c>
      <c r="AG74" s="31">
        <v>11</v>
      </c>
      <c r="AH74" s="42">
        <v>6</v>
      </c>
      <c r="AI74" s="30">
        <f t="shared" si="23"/>
        <v>0.45454545454545459</v>
      </c>
      <c r="AK74" s="41">
        <f>AK73+1</f>
        <v>36</v>
      </c>
      <c r="AL74" s="23" t="s">
        <v>378</v>
      </c>
      <c r="AM74" s="31">
        <v>92</v>
      </c>
      <c r="AN74" s="42">
        <v>50</v>
      </c>
      <c r="AO74" s="30">
        <f t="shared" si="24"/>
        <v>0.45652173913043481</v>
      </c>
      <c r="AW74" s="41">
        <f>AW73+1</f>
        <v>36</v>
      </c>
      <c r="AX74" s="23" t="s">
        <v>368</v>
      </c>
      <c r="AY74" s="31">
        <v>100</v>
      </c>
      <c r="AZ74" s="42">
        <v>54</v>
      </c>
      <c r="BA74" s="30">
        <f t="shared" si="25"/>
        <v>0.45999999999999996</v>
      </c>
    </row>
    <row r="75" spans="1:53">
      <c r="A75" s="23" t="s">
        <v>1444</v>
      </c>
      <c r="B75" s="23" t="s">
        <v>546</v>
      </c>
      <c r="C75" s="31">
        <v>50</v>
      </c>
      <c r="D75" s="42">
        <v>25</v>
      </c>
      <c r="E75" s="30">
        <f t="shared" si="26"/>
        <v>0.5</v>
      </c>
      <c r="G75" s="41">
        <f t="shared" si="27"/>
        <v>71</v>
      </c>
      <c r="H75" s="23" t="s">
        <v>313</v>
      </c>
      <c r="I75" s="31">
        <v>133</v>
      </c>
      <c r="J75" s="42">
        <v>69</v>
      </c>
      <c r="K75" s="30">
        <f t="shared" si="20"/>
        <v>0.48120300751879697</v>
      </c>
      <c r="M75" s="41">
        <f t="shared" si="28"/>
        <v>71</v>
      </c>
      <c r="N75" s="23" t="s">
        <v>402</v>
      </c>
      <c r="O75" s="31">
        <v>84</v>
      </c>
      <c r="P75" s="42">
        <v>61</v>
      </c>
      <c r="Q75" s="30">
        <f t="shared" si="21"/>
        <v>0.27380952380952384</v>
      </c>
      <c r="Y75" s="41">
        <f t="shared" si="29"/>
        <v>71</v>
      </c>
      <c r="Z75" s="23" t="s">
        <v>837</v>
      </c>
      <c r="AA75" s="31">
        <v>12</v>
      </c>
      <c r="AB75" s="42">
        <v>8</v>
      </c>
      <c r="AC75" s="30">
        <f t="shared" si="22"/>
        <v>0.33333333333333337</v>
      </c>
      <c r="AE75" s="41">
        <v>36</v>
      </c>
      <c r="AF75" s="23" t="s">
        <v>594</v>
      </c>
      <c r="AG75" s="31">
        <v>42</v>
      </c>
      <c r="AH75" s="42">
        <v>23</v>
      </c>
      <c r="AI75" s="30">
        <f t="shared" si="23"/>
        <v>0.45238095238095233</v>
      </c>
      <c r="AK75" s="41">
        <v>36</v>
      </c>
      <c r="AL75" s="23" t="s">
        <v>118</v>
      </c>
      <c r="AM75" s="31">
        <v>629</v>
      </c>
      <c r="AN75" s="42">
        <v>344</v>
      </c>
      <c r="AO75" s="30">
        <f t="shared" si="24"/>
        <v>0.45310015898251188</v>
      </c>
      <c r="AW75" s="41">
        <v>36</v>
      </c>
      <c r="AX75" s="23" t="s">
        <v>452</v>
      </c>
      <c r="AY75" s="31">
        <v>70</v>
      </c>
      <c r="AZ75" s="42">
        <v>38</v>
      </c>
      <c r="BA75" s="30">
        <f t="shared" si="25"/>
        <v>0.45714285714285718</v>
      </c>
    </row>
    <row r="76" spans="1:53">
      <c r="A76" s="23" t="s">
        <v>51</v>
      </c>
      <c r="B76" s="23" t="s">
        <v>59</v>
      </c>
      <c r="C76" s="29">
        <v>6002</v>
      </c>
      <c r="D76" s="42">
        <v>2485</v>
      </c>
      <c r="E76" s="30">
        <f t="shared" si="26"/>
        <v>0.58597134288570474</v>
      </c>
      <c r="G76" s="41">
        <f t="shared" si="27"/>
        <v>72</v>
      </c>
      <c r="H76" s="23" t="s">
        <v>68</v>
      </c>
      <c r="I76" s="29">
        <v>2583</v>
      </c>
      <c r="J76" s="42">
        <v>1345</v>
      </c>
      <c r="K76" s="30">
        <f t="shared" si="20"/>
        <v>0.47928765001935736</v>
      </c>
      <c r="M76" s="41">
        <f t="shared" si="28"/>
        <v>72</v>
      </c>
      <c r="N76" s="23" t="s">
        <v>538</v>
      </c>
      <c r="O76" s="31">
        <v>52</v>
      </c>
      <c r="P76" s="42">
        <v>39</v>
      </c>
      <c r="Q76" s="30">
        <f t="shared" si="21"/>
        <v>0.25</v>
      </c>
      <c r="Y76" s="41">
        <f t="shared" si="29"/>
        <v>72</v>
      </c>
      <c r="Z76" s="23" t="s">
        <v>736</v>
      </c>
      <c r="AA76" s="31">
        <v>22</v>
      </c>
      <c r="AB76" s="42">
        <v>15</v>
      </c>
      <c r="AC76" s="30">
        <f t="shared" si="22"/>
        <v>0.31818181818181823</v>
      </c>
      <c r="AE76" s="41">
        <f>AE75+1</f>
        <v>37</v>
      </c>
      <c r="AF76" s="23" t="s">
        <v>448</v>
      </c>
      <c r="AG76" s="31">
        <v>71</v>
      </c>
      <c r="AH76" s="42">
        <v>39</v>
      </c>
      <c r="AI76" s="30">
        <f t="shared" si="23"/>
        <v>0.45070422535211263</v>
      </c>
      <c r="AK76" s="41">
        <f>AK75+1</f>
        <v>37</v>
      </c>
      <c r="AL76" s="23" t="s">
        <v>489</v>
      </c>
      <c r="AM76" s="31">
        <v>62</v>
      </c>
      <c r="AN76" s="42">
        <v>34</v>
      </c>
      <c r="AO76" s="30">
        <f t="shared" si="24"/>
        <v>0.45161290322580649</v>
      </c>
      <c r="AW76" s="41">
        <f>AW75+1</f>
        <v>37</v>
      </c>
      <c r="AX76" s="23" t="s">
        <v>840</v>
      </c>
      <c r="AY76" s="31">
        <v>11</v>
      </c>
      <c r="AZ76" s="42">
        <v>6</v>
      </c>
      <c r="BA76" s="30">
        <f t="shared" si="25"/>
        <v>0.45454545454545459</v>
      </c>
    </row>
    <row r="77" spans="1:53">
      <c r="A77" s="23" t="s">
        <v>57</v>
      </c>
      <c r="B77" s="23" t="s">
        <v>700</v>
      </c>
      <c r="C77" s="31">
        <v>26</v>
      </c>
      <c r="D77" s="42">
        <v>5</v>
      </c>
      <c r="E77" s="30">
        <f t="shared" si="26"/>
        <v>0.80769230769230771</v>
      </c>
      <c r="G77" s="41">
        <f t="shared" si="27"/>
        <v>73</v>
      </c>
      <c r="H77" s="23" t="s">
        <v>742</v>
      </c>
      <c r="I77" s="31">
        <v>21</v>
      </c>
      <c r="J77" s="42">
        <v>11</v>
      </c>
      <c r="K77" s="30">
        <f t="shared" si="20"/>
        <v>0.47619047619047616</v>
      </c>
      <c r="M77" s="41">
        <f t="shared" si="28"/>
        <v>73</v>
      </c>
      <c r="N77" s="23" t="s">
        <v>438</v>
      </c>
      <c r="O77" s="31">
        <v>73</v>
      </c>
      <c r="P77" s="42">
        <v>56</v>
      </c>
      <c r="Q77" s="30">
        <f t="shared" si="21"/>
        <v>0.23287671232876717</v>
      </c>
      <c r="Y77" s="41">
        <f t="shared" si="29"/>
        <v>73</v>
      </c>
      <c r="Z77" s="23" t="s">
        <v>263</v>
      </c>
      <c r="AA77" s="31">
        <v>172</v>
      </c>
      <c r="AB77" s="42">
        <v>122</v>
      </c>
      <c r="AC77" s="30">
        <f t="shared" si="22"/>
        <v>0.29069767441860461</v>
      </c>
      <c r="AE77" s="41">
        <v>37</v>
      </c>
      <c r="AF77" s="23" t="s">
        <v>226</v>
      </c>
      <c r="AG77" s="31">
        <v>210</v>
      </c>
      <c r="AH77" s="42">
        <v>116</v>
      </c>
      <c r="AI77" s="30">
        <f t="shared" si="23"/>
        <v>0.44761904761904758</v>
      </c>
      <c r="AK77" s="41">
        <v>37</v>
      </c>
      <c r="AL77" s="23" t="s">
        <v>94</v>
      </c>
      <c r="AM77" s="31">
        <v>942</v>
      </c>
      <c r="AN77" s="42">
        <v>521</v>
      </c>
      <c r="AO77" s="30">
        <f t="shared" si="24"/>
        <v>0.44692144373673037</v>
      </c>
      <c r="AW77" s="41">
        <v>37</v>
      </c>
      <c r="AX77" s="23" t="s">
        <v>491</v>
      </c>
      <c r="AY77" s="31">
        <v>62</v>
      </c>
      <c r="AZ77" s="42">
        <v>34</v>
      </c>
      <c r="BA77" s="30">
        <f t="shared" si="25"/>
        <v>0.45161290322580649</v>
      </c>
    </row>
    <row r="78" spans="1:53">
      <c r="A78" s="23" t="s">
        <v>57</v>
      </c>
      <c r="B78" s="23" t="s">
        <v>338</v>
      </c>
      <c r="C78" s="31">
        <v>117</v>
      </c>
      <c r="D78" s="42">
        <v>71</v>
      </c>
      <c r="E78" s="30">
        <f t="shared" si="26"/>
        <v>0.39316239316239321</v>
      </c>
      <c r="G78" s="41">
        <f t="shared" si="27"/>
        <v>74</v>
      </c>
      <c r="H78" s="23" t="s">
        <v>746</v>
      </c>
      <c r="I78" s="31">
        <v>21</v>
      </c>
      <c r="J78" s="42">
        <v>11</v>
      </c>
      <c r="K78" s="30">
        <f t="shared" si="20"/>
        <v>0.47619047619047616</v>
      </c>
      <c r="M78" s="41">
        <f t="shared" si="28"/>
        <v>74</v>
      </c>
      <c r="N78" s="23" t="s">
        <v>357</v>
      </c>
      <c r="O78" s="31">
        <v>106</v>
      </c>
      <c r="P78" s="42">
        <v>82</v>
      </c>
      <c r="Q78" s="30">
        <f t="shared" si="21"/>
        <v>0.22641509433962259</v>
      </c>
      <c r="Y78" s="41">
        <f t="shared" si="29"/>
        <v>74</v>
      </c>
      <c r="Z78" s="23" t="s">
        <v>744</v>
      </c>
      <c r="AA78" s="31">
        <v>21</v>
      </c>
      <c r="AB78" s="42">
        <v>15</v>
      </c>
      <c r="AC78" s="30">
        <f t="shared" si="22"/>
        <v>0.2857142857142857</v>
      </c>
      <c r="AE78" s="41">
        <f>AE77+1</f>
        <v>38</v>
      </c>
      <c r="AF78" s="23" t="s">
        <v>371</v>
      </c>
      <c r="AG78" s="31">
        <v>97</v>
      </c>
      <c r="AH78" s="42">
        <v>54</v>
      </c>
      <c r="AI78" s="30">
        <f t="shared" si="23"/>
        <v>0.44329896907216493</v>
      </c>
      <c r="AK78" s="41">
        <f>AK77+1</f>
        <v>38</v>
      </c>
      <c r="AL78" s="23" t="s">
        <v>351</v>
      </c>
      <c r="AM78" s="31">
        <v>108</v>
      </c>
      <c r="AN78" s="42">
        <v>60</v>
      </c>
      <c r="AO78" s="30">
        <f t="shared" si="24"/>
        <v>0.44444444444444442</v>
      </c>
      <c r="AW78" s="41">
        <f>AW77+1</f>
        <v>38</v>
      </c>
      <c r="AX78" s="23" t="s">
        <v>370</v>
      </c>
      <c r="AY78" s="31">
        <v>98</v>
      </c>
      <c r="AZ78" s="42">
        <v>54</v>
      </c>
      <c r="BA78" s="30">
        <f t="shared" si="25"/>
        <v>0.44897959183673475</v>
      </c>
    </row>
    <row r="79" spans="1:53">
      <c r="A79" s="23" t="s">
        <v>51</v>
      </c>
      <c r="B79" s="23" t="s">
        <v>851</v>
      </c>
      <c r="C79" s="31">
        <v>10</v>
      </c>
      <c r="D79" s="42">
        <v>7</v>
      </c>
      <c r="E79" s="30">
        <f t="shared" si="26"/>
        <v>0.30000000000000004</v>
      </c>
      <c r="G79" s="41">
        <f t="shared" si="27"/>
        <v>75</v>
      </c>
      <c r="H79" s="23" t="s">
        <v>155</v>
      </c>
      <c r="I79" s="31">
        <v>362</v>
      </c>
      <c r="J79" s="42">
        <v>190</v>
      </c>
      <c r="K79" s="30">
        <f t="shared" si="20"/>
        <v>0.47513812154696133</v>
      </c>
      <c r="M79" s="41">
        <f t="shared" si="28"/>
        <v>75</v>
      </c>
      <c r="N79" s="23" t="s">
        <v>392</v>
      </c>
      <c r="O79" s="31">
        <v>88</v>
      </c>
      <c r="P79" s="42">
        <v>69</v>
      </c>
      <c r="Q79" s="30">
        <f t="shared" si="21"/>
        <v>0.21590909090909094</v>
      </c>
      <c r="Y79" s="41">
        <f t="shared" si="29"/>
        <v>75</v>
      </c>
      <c r="Z79" s="23" t="s">
        <v>882</v>
      </c>
      <c r="AA79" s="31">
        <v>7</v>
      </c>
      <c r="AB79" s="42">
        <v>5</v>
      </c>
      <c r="AC79" s="30">
        <f t="shared" si="22"/>
        <v>0.2857142857142857</v>
      </c>
      <c r="AE79" s="41">
        <v>38</v>
      </c>
      <c r="AF79" s="23" t="s">
        <v>236</v>
      </c>
      <c r="AG79" s="31">
        <v>199</v>
      </c>
      <c r="AH79" s="42">
        <v>112</v>
      </c>
      <c r="AI79" s="30">
        <f t="shared" si="23"/>
        <v>0.43718592964824121</v>
      </c>
      <c r="AK79" s="41">
        <v>38</v>
      </c>
      <c r="AL79" s="23" t="s">
        <v>120</v>
      </c>
      <c r="AM79" s="31">
        <v>621</v>
      </c>
      <c r="AN79" s="42">
        <v>346</v>
      </c>
      <c r="AO79" s="30">
        <f t="shared" si="24"/>
        <v>0.44283413848631237</v>
      </c>
      <c r="AW79" s="41">
        <v>38</v>
      </c>
      <c r="AX79" s="23" t="s">
        <v>688</v>
      </c>
      <c r="AY79" s="31">
        <v>27</v>
      </c>
      <c r="AZ79" s="42">
        <v>15</v>
      </c>
      <c r="BA79" s="30">
        <f t="shared" si="25"/>
        <v>0.44444444444444442</v>
      </c>
    </row>
    <row r="80" spans="1:53">
      <c r="A80" s="23" t="s">
        <v>71</v>
      </c>
      <c r="B80" s="23" t="s">
        <v>132</v>
      </c>
      <c r="C80" s="31">
        <v>526</v>
      </c>
      <c r="D80" s="42">
        <v>242</v>
      </c>
      <c r="E80" s="30">
        <f t="shared" si="26"/>
        <v>0.53992395437262353</v>
      </c>
      <c r="G80" s="41">
        <f t="shared" si="27"/>
        <v>76</v>
      </c>
      <c r="H80" s="23" t="s">
        <v>768</v>
      </c>
      <c r="I80" s="31">
        <v>19</v>
      </c>
      <c r="J80" s="42">
        <v>10</v>
      </c>
      <c r="K80" s="30">
        <f t="shared" si="20"/>
        <v>0.47368421052631582</v>
      </c>
      <c r="M80" s="41">
        <f t="shared" si="28"/>
        <v>76</v>
      </c>
      <c r="N80" s="23" t="s">
        <v>697</v>
      </c>
      <c r="O80" s="31">
        <v>27</v>
      </c>
      <c r="P80" s="42">
        <v>22</v>
      </c>
      <c r="Q80" s="30">
        <f t="shared" si="21"/>
        <v>0.18518518518518523</v>
      </c>
      <c r="Y80" s="41">
        <f t="shared" si="29"/>
        <v>76</v>
      </c>
      <c r="Z80" s="23" t="s">
        <v>883</v>
      </c>
      <c r="AA80" s="31">
        <v>7</v>
      </c>
      <c r="AB80" s="42">
        <v>5</v>
      </c>
      <c r="AC80" s="30">
        <f t="shared" si="22"/>
        <v>0.2857142857142857</v>
      </c>
      <c r="AE80" s="41">
        <f>AE79+1</f>
        <v>39</v>
      </c>
      <c r="AF80" s="23" t="s">
        <v>614</v>
      </c>
      <c r="AG80" s="31">
        <v>37</v>
      </c>
      <c r="AH80" s="42">
        <v>21</v>
      </c>
      <c r="AI80" s="30">
        <f t="shared" si="23"/>
        <v>0.43243243243243246</v>
      </c>
      <c r="AK80" s="41">
        <f>AK79+1</f>
        <v>39</v>
      </c>
      <c r="AL80" s="23" t="s">
        <v>398</v>
      </c>
      <c r="AM80" s="31">
        <v>86</v>
      </c>
      <c r="AN80" s="42">
        <v>48</v>
      </c>
      <c r="AO80" s="30">
        <f t="shared" si="24"/>
        <v>0.44186046511627908</v>
      </c>
      <c r="AW80" s="41">
        <f>AW79+1</f>
        <v>39</v>
      </c>
      <c r="AX80" s="23" t="s">
        <v>778</v>
      </c>
      <c r="AY80" s="31">
        <v>18</v>
      </c>
      <c r="AZ80" s="42">
        <v>10</v>
      </c>
      <c r="BA80" s="30">
        <f t="shared" si="25"/>
        <v>0.44444444444444442</v>
      </c>
    </row>
    <row r="81" spans="1:53">
      <c r="A81" s="23" t="s">
        <v>71</v>
      </c>
      <c r="B81" s="23" t="s">
        <v>560</v>
      </c>
      <c r="C81" s="31">
        <v>47</v>
      </c>
      <c r="D81" s="42">
        <v>28</v>
      </c>
      <c r="E81" s="30">
        <f t="shared" si="26"/>
        <v>0.4042553191489362</v>
      </c>
      <c r="G81" s="41">
        <f t="shared" si="27"/>
        <v>77</v>
      </c>
      <c r="H81" s="23" t="s">
        <v>318</v>
      </c>
      <c r="I81" s="31">
        <v>129</v>
      </c>
      <c r="J81" s="42">
        <v>68</v>
      </c>
      <c r="K81" s="30">
        <f t="shared" si="20"/>
        <v>0.47286821705426352</v>
      </c>
      <c r="M81" s="41">
        <f t="shared" si="28"/>
        <v>77</v>
      </c>
      <c r="N81" s="23" t="s">
        <v>838</v>
      </c>
      <c r="O81" s="31">
        <v>11</v>
      </c>
      <c r="P81" s="42">
        <v>9</v>
      </c>
      <c r="Q81" s="30">
        <f t="shared" si="21"/>
        <v>0.18181818181818177</v>
      </c>
      <c r="Y81" s="41">
        <f t="shared" si="29"/>
        <v>77</v>
      </c>
      <c r="Z81" s="23" t="s">
        <v>545</v>
      </c>
      <c r="AA81" s="31">
        <v>50</v>
      </c>
      <c r="AB81" s="42">
        <v>36</v>
      </c>
      <c r="AC81" s="30">
        <f t="shared" si="22"/>
        <v>0.28000000000000003</v>
      </c>
      <c r="AE81" s="41">
        <v>39</v>
      </c>
      <c r="AF81" s="23" t="s">
        <v>606</v>
      </c>
      <c r="AG81" s="31">
        <v>40</v>
      </c>
      <c r="AH81" s="42">
        <v>23</v>
      </c>
      <c r="AI81" s="30">
        <f t="shared" si="23"/>
        <v>0.42500000000000004</v>
      </c>
      <c r="AK81" s="41">
        <v>39</v>
      </c>
      <c r="AL81" s="23" t="s">
        <v>280</v>
      </c>
      <c r="AM81" s="31">
        <v>154</v>
      </c>
      <c r="AN81" s="42">
        <v>86</v>
      </c>
      <c r="AO81" s="30">
        <f t="shared" si="24"/>
        <v>0.44155844155844159</v>
      </c>
      <c r="AW81" s="41">
        <v>39</v>
      </c>
      <c r="AX81" s="23" t="s">
        <v>321</v>
      </c>
      <c r="AY81" s="31">
        <v>126</v>
      </c>
      <c r="AZ81" s="42">
        <v>70</v>
      </c>
      <c r="BA81" s="30">
        <f t="shared" si="25"/>
        <v>0.44444444444444442</v>
      </c>
    </row>
    <row r="82" spans="1:53">
      <c r="A82" s="23" t="s">
        <v>60</v>
      </c>
      <c r="B82" s="23" t="s">
        <v>262</v>
      </c>
      <c r="C82" s="31">
        <v>172</v>
      </c>
      <c r="D82" s="42">
        <v>96</v>
      </c>
      <c r="E82" s="30">
        <f t="shared" si="26"/>
        <v>0.44186046511627908</v>
      </c>
      <c r="G82" s="41">
        <f t="shared" si="27"/>
        <v>78</v>
      </c>
      <c r="H82" s="23" t="s">
        <v>277</v>
      </c>
      <c r="I82" s="31">
        <v>157</v>
      </c>
      <c r="J82" s="42">
        <v>83</v>
      </c>
      <c r="K82" s="30">
        <f t="shared" si="20"/>
        <v>0.4713375796178344</v>
      </c>
      <c r="M82" s="41">
        <f t="shared" si="28"/>
        <v>78</v>
      </c>
      <c r="N82" s="23" t="s">
        <v>541</v>
      </c>
      <c r="O82" s="31">
        <v>51</v>
      </c>
      <c r="P82" s="42">
        <v>46</v>
      </c>
      <c r="Q82" s="30">
        <f t="shared" si="21"/>
        <v>9.8039215686274495E-2</v>
      </c>
      <c r="Y82" s="41">
        <f t="shared" si="29"/>
        <v>78</v>
      </c>
      <c r="Z82" s="23" t="s">
        <v>899</v>
      </c>
      <c r="AA82" s="31">
        <v>4</v>
      </c>
      <c r="AB82" s="42">
        <v>3</v>
      </c>
      <c r="AC82" s="30">
        <f t="shared" si="22"/>
        <v>0.25</v>
      </c>
      <c r="AE82" s="41">
        <f>AE81+1</f>
        <v>40</v>
      </c>
      <c r="AF82" s="23" t="s">
        <v>650</v>
      </c>
      <c r="AG82" s="31">
        <v>33</v>
      </c>
      <c r="AH82" s="42">
        <v>19</v>
      </c>
      <c r="AI82" s="30">
        <f t="shared" si="23"/>
        <v>0.4242424242424242</v>
      </c>
      <c r="AK82" s="41">
        <f>AK81+1</f>
        <v>40</v>
      </c>
      <c r="AL82" s="23" t="s">
        <v>140</v>
      </c>
      <c r="AM82" s="31">
        <v>456</v>
      </c>
      <c r="AN82" s="42">
        <v>255</v>
      </c>
      <c r="AO82" s="30">
        <f t="shared" si="24"/>
        <v>0.44078947368421051</v>
      </c>
      <c r="AW82" s="41">
        <f>AW81+1</f>
        <v>40</v>
      </c>
      <c r="AX82" s="23" t="s">
        <v>387</v>
      </c>
      <c r="AY82" s="31">
        <v>90</v>
      </c>
      <c r="AZ82" s="42">
        <v>50</v>
      </c>
      <c r="BA82" s="30">
        <f t="shared" si="25"/>
        <v>0.44444444444444442</v>
      </c>
    </row>
    <row r="83" spans="1:53">
      <c r="A83" s="23" t="s">
        <v>51</v>
      </c>
      <c r="B83" s="23" t="s">
        <v>169</v>
      </c>
      <c r="C83" s="31">
        <v>322</v>
      </c>
      <c r="D83" s="42">
        <v>164</v>
      </c>
      <c r="E83" s="30">
        <f t="shared" si="26"/>
        <v>0.49068322981366463</v>
      </c>
      <c r="G83" s="41">
        <f t="shared" si="27"/>
        <v>79</v>
      </c>
      <c r="H83" s="23" t="s">
        <v>114</v>
      </c>
      <c r="I83" s="31">
        <v>650</v>
      </c>
      <c r="J83" s="42">
        <v>344</v>
      </c>
      <c r="K83" s="30">
        <f t="shared" si="20"/>
        <v>0.47076923076923072</v>
      </c>
      <c r="M83" s="41">
        <f t="shared" si="28"/>
        <v>79</v>
      </c>
      <c r="N83" s="23" t="s">
        <v>785</v>
      </c>
      <c r="O83" s="31">
        <v>18</v>
      </c>
      <c r="P83" s="42">
        <v>20</v>
      </c>
      <c r="Q83" s="30">
        <f t="shared" si="21"/>
        <v>-0.11111111111111116</v>
      </c>
      <c r="Y83" s="41">
        <f t="shared" si="29"/>
        <v>79</v>
      </c>
      <c r="Z83" s="23" t="s">
        <v>829</v>
      </c>
      <c r="AA83" s="31">
        <v>12</v>
      </c>
      <c r="AB83" s="42">
        <v>9</v>
      </c>
      <c r="AC83" s="30">
        <f t="shared" si="22"/>
        <v>0.25</v>
      </c>
      <c r="AE83" s="41">
        <v>40</v>
      </c>
      <c r="AF83" s="23" t="s">
        <v>231</v>
      </c>
      <c r="AG83" s="31">
        <v>202</v>
      </c>
      <c r="AH83" s="42">
        <v>117</v>
      </c>
      <c r="AI83" s="30">
        <f t="shared" si="23"/>
        <v>0.42079207920792083</v>
      </c>
      <c r="AK83" s="41">
        <v>40</v>
      </c>
      <c r="AL83" s="23" t="s">
        <v>195</v>
      </c>
      <c r="AM83" s="31">
        <v>264</v>
      </c>
      <c r="AN83" s="42">
        <v>148</v>
      </c>
      <c r="AO83" s="30">
        <f t="shared" si="24"/>
        <v>0.43939393939393945</v>
      </c>
      <c r="AW83" s="41">
        <v>40</v>
      </c>
      <c r="AX83" s="23" t="s">
        <v>784</v>
      </c>
      <c r="AY83" s="31">
        <v>18</v>
      </c>
      <c r="AZ83" s="42">
        <v>10</v>
      </c>
      <c r="BA83" s="30">
        <f t="shared" si="25"/>
        <v>0.44444444444444442</v>
      </c>
    </row>
    <row r="84" spans="1:53">
      <c r="A84" s="23" t="s">
        <v>71</v>
      </c>
      <c r="B84" s="23" t="s">
        <v>442</v>
      </c>
      <c r="C84" s="31">
        <v>71</v>
      </c>
      <c r="D84" s="42">
        <v>31</v>
      </c>
      <c r="E84" s="30">
        <f t="shared" si="26"/>
        <v>0.56338028169014087</v>
      </c>
      <c r="G84" s="41">
        <f t="shared" si="27"/>
        <v>80</v>
      </c>
      <c r="H84" s="23" t="s">
        <v>792</v>
      </c>
      <c r="I84" s="31">
        <v>17</v>
      </c>
      <c r="J84" s="42">
        <v>9</v>
      </c>
      <c r="K84" s="30">
        <f t="shared" si="20"/>
        <v>0.47058823529411764</v>
      </c>
      <c r="M84" s="198" t="s">
        <v>42</v>
      </c>
      <c r="N84" s="198"/>
      <c r="O84" s="43">
        <f>SUM(O5:O83)</f>
        <v>10806</v>
      </c>
      <c r="P84" s="43">
        <f>SUM(P5:P83)</f>
        <v>5641</v>
      </c>
      <c r="Q84" s="44">
        <f t="shared" si="21"/>
        <v>0.47797519896353879</v>
      </c>
      <c r="Y84" s="41">
        <f t="shared" si="29"/>
        <v>80</v>
      </c>
      <c r="Z84" s="23" t="s">
        <v>561</v>
      </c>
      <c r="AA84" s="31">
        <v>47</v>
      </c>
      <c r="AB84" s="42">
        <v>37</v>
      </c>
      <c r="AC84" s="30">
        <f t="shared" si="22"/>
        <v>0.21276595744680848</v>
      </c>
      <c r="AE84" s="41">
        <f>AE83+1</f>
        <v>41</v>
      </c>
      <c r="AF84" s="23" t="s">
        <v>830</v>
      </c>
      <c r="AG84" s="31">
        <v>12</v>
      </c>
      <c r="AH84" s="42">
        <v>7</v>
      </c>
      <c r="AI84" s="30">
        <f t="shared" si="23"/>
        <v>0.41666666666666663</v>
      </c>
      <c r="AK84" s="41">
        <f>AK83+1</f>
        <v>41</v>
      </c>
      <c r="AL84" s="23" t="s">
        <v>186</v>
      </c>
      <c r="AM84" s="31">
        <v>286</v>
      </c>
      <c r="AN84" s="42">
        <v>161</v>
      </c>
      <c r="AO84" s="30">
        <f t="shared" si="24"/>
        <v>0.43706293706293708</v>
      </c>
      <c r="AW84" s="41">
        <f>AW83+1</f>
        <v>41</v>
      </c>
      <c r="AX84" s="23" t="s">
        <v>634</v>
      </c>
      <c r="AY84" s="31">
        <v>34</v>
      </c>
      <c r="AZ84" s="42">
        <v>19</v>
      </c>
      <c r="BA84" s="30">
        <f t="shared" si="25"/>
        <v>0.44117647058823528</v>
      </c>
    </row>
    <row r="85" spans="1:53">
      <c r="A85" s="23" t="s">
        <v>71</v>
      </c>
      <c r="B85" s="23" t="s">
        <v>507</v>
      </c>
      <c r="C85" s="31">
        <v>58</v>
      </c>
      <c r="D85" s="42">
        <v>35</v>
      </c>
      <c r="E85" s="30">
        <f t="shared" si="26"/>
        <v>0.39655172413793105</v>
      </c>
      <c r="G85" s="41">
        <f t="shared" si="27"/>
        <v>81</v>
      </c>
      <c r="H85" s="23" t="s">
        <v>156</v>
      </c>
      <c r="I85" s="31">
        <v>360</v>
      </c>
      <c r="J85" s="42">
        <v>191</v>
      </c>
      <c r="K85" s="30">
        <f t="shared" si="20"/>
        <v>0.46944444444444444</v>
      </c>
      <c r="Y85" s="41">
        <f t="shared" si="29"/>
        <v>81</v>
      </c>
      <c r="Z85" s="23" t="s">
        <v>877</v>
      </c>
      <c r="AA85" s="31">
        <v>8</v>
      </c>
      <c r="AB85" s="42">
        <v>7</v>
      </c>
      <c r="AC85" s="30">
        <f t="shared" si="22"/>
        <v>0.125</v>
      </c>
      <c r="AE85" s="41">
        <v>41</v>
      </c>
      <c r="AF85" s="23" t="s">
        <v>470</v>
      </c>
      <c r="AG85" s="31">
        <v>65</v>
      </c>
      <c r="AH85" s="42">
        <v>38</v>
      </c>
      <c r="AI85" s="30">
        <f t="shared" si="23"/>
        <v>0.41538461538461535</v>
      </c>
      <c r="AK85" s="41">
        <v>41</v>
      </c>
      <c r="AL85" s="23" t="s">
        <v>396</v>
      </c>
      <c r="AM85" s="31">
        <v>87</v>
      </c>
      <c r="AN85" s="42">
        <v>49</v>
      </c>
      <c r="AO85" s="30">
        <f t="shared" si="24"/>
        <v>0.43678160919540232</v>
      </c>
      <c r="AW85" s="41">
        <v>41</v>
      </c>
      <c r="AX85" s="23" t="s">
        <v>399</v>
      </c>
      <c r="AY85" s="31">
        <v>85</v>
      </c>
      <c r="AZ85" s="42">
        <v>48</v>
      </c>
      <c r="BA85" s="30">
        <f t="shared" si="25"/>
        <v>0.43529411764705883</v>
      </c>
    </row>
    <row r="86" spans="1:53">
      <c r="A86" s="23" t="s">
        <v>51</v>
      </c>
      <c r="B86" s="23" t="s">
        <v>689</v>
      </c>
      <c r="C86" s="31">
        <v>27</v>
      </c>
      <c r="D86" s="42">
        <v>16</v>
      </c>
      <c r="E86" s="30">
        <f t="shared" si="26"/>
        <v>0.40740740740740744</v>
      </c>
      <c r="G86" s="41">
        <f t="shared" si="27"/>
        <v>82</v>
      </c>
      <c r="H86" s="23" t="s">
        <v>346</v>
      </c>
      <c r="I86" s="31">
        <v>111</v>
      </c>
      <c r="J86" s="42">
        <v>59</v>
      </c>
      <c r="K86" s="30">
        <f t="shared" si="20"/>
        <v>0.46846846846846846</v>
      </c>
      <c r="Y86" s="41">
        <f t="shared" si="29"/>
        <v>82</v>
      </c>
      <c r="Z86" s="23" t="s">
        <v>703</v>
      </c>
      <c r="AA86" s="31">
        <v>26</v>
      </c>
      <c r="AB86" s="42">
        <v>23</v>
      </c>
      <c r="AC86" s="30">
        <f t="shared" si="22"/>
        <v>0.11538461538461542</v>
      </c>
      <c r="AE86" s="41">
        <f>AE85+1</f>
        <v>42</v>
      </c>
      <c r="AF86" s="23" t="s">
        <v>737</v>
      </c>
      <c r="AG86" s="31">
        <v>22</v>
      </c>
      <c r="AH86" s="42">
        <v>13</v>
      </c>
      <c r="AI86" s="30">
        <f t="shared" si="23"/>
        <v>0.40909090909090906</v>
      </c>
      <c r="AK86" s="41">
        <f>AK85+1</f>
        <v>42</v>
      </c>
      <c r="AL86" s="23" t="s">
        <v>316</v>
      </c>
      <c r="AM86" s="31">
        <v>129</v>
      </c>
      <c r="AN86" s="42">
        <v>73</v>
      </c>
      <c r="AO86" s="30">
        <f t="shared" si="24"/>
        <v>0.43410852713178294</v>
      </c>
      <c r="AW86" s="41">
        <f>AW85+1</f>
        <v>42</v>
      </c>
      <c r="AX86" s="23" t="s">
        <v>564</v>
      </c>
      <c r="AY86" s="31">
        <v>46</v>
      </c>
      <c r="AZ86" s="42">
        <v>26</v>
      </c>
      <c r="BA86" s="30">
        <f t="shared" si="25"/>
        <v>0.43478260869565222</v>
      </c>
    </row>
    <row r="87" spans="1:53">
      <c r="A87" s="23" t="s">
        <v>63</v>
      </c>
      <c r="B87" s="23" t="s">
        <v>467</v>
      </c>
      <c r="C87" s="31">
        <v>65</v>
      </c>
      <c r="D87" s="42">
        <v>32</v>
      </c>
      <c r="E87" s="30">
        <f t="shared" si="26"/>
        <v>0.50769230769230766</v>
      </c>
      <c r="G87" s="41">
        <f t="shared" si="27"/>
        <v>83</v>
      </c>
      <c r="H87" s="23" t="s">
        <v>180</v>
      </c>
      <c r="I87" s="31">
        <v>294</v>
      </c>
      <c r="J87" s="42">
        <v>159</v>
      </c>
      <c r="K87" s="30">
        <f t="shared" si="20"/>
        <v>0.45918367346938771</v>
      </c>
      <c r="Y87" s="41">
        <f t="shared" si="29"/>
        <v>83</v>
      </c>
      <c r="Z87" s="23" t="s">
        <v>843</v>
      </c>
      <c r="AA87" s="31">
        <v>11</v>
      </c>
      <c r="AB87" s="42">
        <v>10</v>
      </c>
      <c r="AC87" s="30">
        <f t="shared" si="22"/>
        <v>9.0909090909090939E-2</v>
      </c>
      <c r="AE87" s="41">
        <v>42</v>
      </c>
      <c r="AF87" s="23" t="s">
        <v>522</v>
      </c>
      <c r="AG87" s="31">
        <v>54</v>
      </c>
      <c r="AH87" s="42">
        <v>32</v>
      </c>
      <c r="AI87" s="30">
        <f t="shared" si="23"/>
        <v>0.40740740740740744</v>
      </c>
      <c r="AK87" s="41">
        <v>42</v>
      </c>
      <c r="AL87" s="23" t="s">
        <v>355</v>
      </c>
      <c r="AM87" s="31">
        <v>106</v>
      </c>
      <c r="AN87" s="42">
        <v>60</v>
      </c>
      <c r="AO87" s="30">
        <f t="shared" si="24"/>
        <v>0.43396226415094341</v>
      </c>
      <c r="AW87" s="41">
        <v>42</v>
      </c>
      <c r="AX87" s="23" t="s">
        <v>727</v>
      </c>
      <c r="AY87" s="31">
        <v>23</v>
      </c>
      <c r="AZ87" s="42">
        <v>13</v>
      </c>
      <c r="BA87" s="30">
        <f t="shared" si="25"/>
        <v>0.43478260869565222</v>
      </c>
    </row>
    <row r="88" spans="1:53">
      <c r="A88" s="23" t="s">
        <v>71</v>
      </c>
      <c r="B88" s="23" t="s">
        <v>456</v>
      </c>
      <c r="C88" s="31">
        <v>68</v>
      </c>
      <c r="D88" s="42">
        <v>55</v>
      </c>
      <c r="E88" s="30">
        <f t="shared" si="26"/>
        <v>0.19117647058823528</v>
      </c>
      <c r="G88" s="41">
        <f t="shared" si="27"/>
        <v>84</v>
      </c>
      <c r="H88" s="23" t="s">
        <v>123</v>
      </c>
      <c r="I88" s="31">
        <v>587</v>
      </c>
      <c r="J88" s="42">
        <v>318</v>
      </c>
      <c r="K88" s="30">
        <f t="shared" si="20"/>
        <v>0.45826235093696766</v>
      </c>
      <c r="Y88" s="41">
        <f t="shared" si="29"/>
        <v>84</v>
      </c>
      <c r="Z88" s="23" t="s">
        <v>738</v>
      </c>
      <c r="AA88" s="31">
        <v>22</v>
      </c>
      <c r="AB88" s="42">
        <v>20</v>
      </c>
      <c r="AC88" s="30">
        <f t="shared" si="22"/>
        <v>9.0909090909090939E-2</v>
      </c>
      <c r="AE88" s="41">
        <f>AE87+1</f>
        <v>43</v>
      </c>
      <c r="AF88" s="23" t="s">
        <v>589</v>
      </c>
      <c r="AG88" s="31">
        <v>42</v>
      </c>
      <c r="AH88" s="42">
        <v>25</v>
      </c>
      <c r="AI88" s="30">
        <f t="shared" si="23"/>
        <v>0.40476190476190477</v>
      </c>
      <c r="AK88" s="41">
        <f>AK87+1</f>
        <v>43</v>
      </c>
      <c r="AL88" s="23" t="s">
        <v>218</v>
      </c>
      <c r="AM88" s="31">
        <v>224</v>
      </c>
      <c r="AN88" s="42">
        <v>127</v>
      </c>
      <c r="AO88" s="30">
        <f t="shared" si="24"/>
        <v>0.4330357142857143</v>
      </c>
      <c r="AW88" s="41">
        <f>AW87+1</f>
        <v>43</v>
      </c>
      <c r="AX88" s="23" t="s">
        <v>666</v>
      </c>
      <c r="AY88" s="31">
        <v>30</v>
      </c>
      <c r="AZ88" s="42">
        <v>17</v>
      </c>
      <c r="BA88" s="30">
        <f t="shared" si="25"/>
        <v>0.43333333333333335</v>
      </c>
    </row>
    <row r="89" spans="1:53">
      <c r="A89" s="23" t="s">
        <v>71</v>
      </c>
      <c r="B89" s="23" t="s">
        <v>372</v>
      </c>
      <c r="C89" s="31">
        <v>96</v>
      </c>
      <c r="D89" s="42">
        <v>73</v>
      </c>
      <c r="E89" s="30">
        <f t="shared" si="26"/>
        <v>0.23958333333333337</v>
      </c>
      <c r="G89" s="41">
        <f t="shared" si="27"/>
        <v>85</v>
      </c>
      <c r="H89" s="23" t="s">
        <v>740</v>
      </c>
      <c r="I89" s="31">
        <v>22</v>
      </c>
      <c r="J89" s="42">
        <v>12</v>
      </c>
      <c r="K89" s="30">
        <f t="shared" si="20"/>
        <v>0.45454545454545459</v>
      </c>
      <c r="Y89" s="41">
        <f t="shared" si="29"/>
        <v>85</v>
      </c>
      <c r="Z89" s="23" t="s">
        <v>839</v>
      </c>
      <c r="AA89" s="31">
        <v>11</v>
      </c>
      <c r="AB89" s="42">
        <v>13</v>
      </c>
      <c r="AC89" s="30">
        <f t="shared" si="22"/>
        <v>-0.18181818181818188</v>
      </c>
      <c r="AE89" s="41">
        <v>43</v>
      </c>
      <c r="AF89" s="23" t="s">
        <v>752</v>
      </c>
      <c r="AG89" s="31">
        <v>20</v>
      </c>
      <c r="AH89" s="42">
        <v>12</v>
      </c>
      <c r="AI89" s="30">
        <f t="shared" si="23"/>
        <v>0.4</v>
      </c>
      <c r="AK89" s="41">
        <v>43</v>
      </c>
      <c r="AL89" s="23" t="s">
        <v>433</v>
      </c>
      <c r="AM89" s="31">
        <v>74</v>
      </c>
      <c r="AN89" s="42">
        <v>42</v>
      </c>
      <c r="AO89" s="30">
        <f t="shared" si="24"/>
        <v>0.43243243243243246</v>
      </c>
      <c r="AW89" s="41">
        <v>43</v>
      </c>
      <c r="AX89" s="23" t="s">
        <v>674</v>
      </c>
      <c r="AY89" s="31">
        <v>30</v>
      </c>
      <c r="AZ89" s="42">
        <v>17</v>
      </c>
      <c r="BA89" s="30">
        <f t="shared" si="25"/>
        <v>0.43333333333333335</v>
      </c>
    </row>
    <row r="90" spans="1:53">
      <c r="A90" s="23" t="s">
        <v>51</v>
      </c>
      <c r="B90" s="23" t="s">
        <v>581</v>
      </c>
      <c r="C90" s="31">
        <v>43</v>
      </c>
      <c r="D90" s="42">
        <v>29</v>
      </c>
      <c r="E90" s="30">
        <f t="shared" si="26"/>
        <v>0.32558139534883723</v>
      </c>
      <c r="G90" s="41">
        <f t="shared" si="27"/>
        <v>86</v>
      </c>
      <c r="H90" s="23" t="s">
        <v>97</v>
      </c>
      <c r="I90" s="31">
        <v>904</v>
      </c>
      <c r="J90" s="42">
        <v>494</v>
      </c>
      <c r="K90" s="30">
        <f t="shared" si="20"/>
        <v>0.45353982300884954</v>
      </c>
      <c r="Y90" s="41">
        <f t="shared" si="29"/>
        <v>86</v>
      </c>
      <c r="Z90" s="23" t="s">
        <v>885</v>
      </c>
      <c r="AA90" s="31">
        <v>7</v>
      </c>
      <c r="AB90" s="42">
        <v>9</v>
      </c>
      <c r="AC90" s="30">
        <f t="shared" si="22"/>
        <v>-0.28571428571428581</v>
      </c>
      <c r="AE90" s="41">
        <f>AE89+1</f>
        <v>44</v>
      </c>
      <c r="AF90" s="23" t="s">
        <v>852</v>
      </c>
      <c r="AG90" s="31">
        <v>10</v>
      </c>
      <c r="AH90" s="42">
        <v>6</v>
      </c>
      <c r="AI90" s="30">
        <f t="shared" si="23"/>
        <v>0.4</v>
      </c>
      <c r="AK90" s="41">
        <f>AK89+1</f>
        <v>44</v>
      </c>
      <c r="AL90" s="23" t="s">
        <v>509</v>
      </c>
      <c r="AM90" s="31">
        <v>58</v>
      </c>
      <c r="AN90" s="42">
        <v>33</v>
      </c>
      <c r="AO90" s="30">
        <f t="shared" si="24"/>
        <v>0.43103448275862066</v>
      </c>
      <c r="AW90" s="41">
        <f>AW89+1</f>
        <v>44</v>
      </c>
      <c r="AX90" s="23" t="s">
        <v>257</v>
      </c>
      <c r="AY90" s="31">
        <v>178</v>
      </c>
      <c r="AZ90" s="42">
        <v>101</v>
      </c>
      <c r="BA90" s="30">
        <f t="shared" si="25"/>
        <v>0.43258426966292129</v>
      </c>
    </row>
    <row r="91" spans="1:53">
      <c r="A91" s="23" t="s">
        <v>78</v>
      </c>
      <c r="B91" s="23" t="s">
        <v>315</v>
      </c>
      <c r="C91" s="31">
        <v>129</v>
      </c>
      <c r="D91" s="42">
        <v>85</v>
      </c>
      <c r="E91" s="30">
        <f t="shared" si="26"/>
        <v>0.34108527131782951</v>
      </c>
      <c r="G91" s="41">
        <f t="shared" si="27"/>
        <v>87</v>
      </c>
      <c r="H91" s="23" t="s">
        <v>383</v>
      </c>
      <c r="I91" s="31">
        <v>91</v>
      </c>
      <c r="J91" s="42">
        <v>50</v>
      </c>
      <c r="K91" s="30">
        <f t="shared" si="20"/>
        <v>0.4505494505494505</v>
      </c>
      <c r="Y91" s="41">
        <f t="shared" si="29"/>
        <v>87</v>
      </c>
      <c r="Z91" s="23" t="s">
        <v>905</v>
      </c>
      <c r="AA91" s="31">
        <v>3</v>
      </c>
      <c r="AB91" s="42">
        <v>4</v>
      </c>
      <c r="AC91" s="30">
        <f t="shared" si="22"/>
        <v>-0.33333333333333326</v>
      </c>
      <c r="AE91" s="41">
        <v>44</v>
      </c>
      <c r="AF91" s="23" t="s">
        <v>707</v>
      </c>
      <c r="AG91" s="31">
        <v>25</v>
      </c>
      <c r="AH91" s="42">
        <v>15</v>
      </c>
      <c r="AI91" s="30">
        <f t="shared" si="23"/>
        <v>0.4</v>
      </c>
      <c r="AK91" s="41">
        <v>44</v>
      </c>
      <c r="AL91" s="23" t="s">
        <v>170</v>
      </c>
      <c r="AM91" s="31">
        <v>321</v>
      </c>
      <c r="AN91" s="42">
        <v>184</v>
      </c>
      <c r="AO91" s="30">
        <f t="shared" si="24"/>
        <v>0.42679127725856703</v>
      </c>
      <c r="AW91" s="41">
        <v>44</v>
      </c>
      <c r="AX91" s="23" t="s">
        <v>349</v>
      </c>
      <c r="AY91" s="31">
        <v>110</v>
      </c>
      <c r="AZ91" s="42">
        <v>63</v>
      </c>
      <c r="BA91" s="30">
        <f t="shared" si="25"/>
        <v>0.42727272727272725</v>
      </c>
    </row>
    <row r="92" spans="1:53">
      <c r="A92" s="23" t="s">
        <v>60</v>
      </c>
      <c r="B92" s="23" t="s">
        <v>690</v>
      </c>
      <c r="C92" s="31">
        <v>27</v>
      </c>
      <c r="D92" s="42">
        <v>11</v>
      </c>
      <c r="E92" s="30">
        <f t="shared" si="26"/>
        <v>0.59259259259259256</v>
      </c>
      <c r="G92" s="41">
        <f t="shared" si="27"/>
        <v>88</v>
      </c>
      <c r="H92" s="23" t="s">
        <v>138</v>
      </c>
      <c r="I92" s="31">
        <v>463</v>
      </c>
      <c r="J92" s="42">
        <v>255</v>
      </c>
      <c r="K92" s="30">
        <f t="shared" si="20"/>
        <v>0.44924406047516197</v>
      </c>
      <c r="Y92" s="41">
        <f t="shared" si="29"/>
        <v>88</v>
      </c>
      <c r="Z92" s="23" t="s">
        <v>898</v>
      </c>
      <c r="AA92" s="31">
        <v>4</v>
      </c>
      <c r="AB92" s="42">
        <v>6</v>
      </c>
      <c r="AC92" s="30">
        <f t="shared" si="22"/>
        <v>-0.5</v>
      </c>
      <c r="AE92" s="41">
        <f>AE91+1</f>
        <v>45</v>
      </c>
      <c r="AF92" s="23" t="s">
        <v>807</v>
      </c>
      <c r="AG92" s="31">
        <v>15</v>
      </c>
      <c r="AH92" s="42">
        <v>9</v>
      </c>
      <c r="AI92" s="30">
        <f t="shared" si="23"/>
        <v>0.4</v>
      </c>
      <c r="AK92" s="41">
        <f>AK91+1</f>
        <v>45</v>
      </c>
      <c r="AL92" s="23" t="s">
        <v>317</v>
      </c>
      <c r="AM92" s="31">
        <v>129</v>
      </c>
      <c r="AN92" s="42">
        <v>74</v>
      </c>
      <c r="AO92" s="30">
        <f t="shared" si="24"/>
        <v>0.4263565891472868</v>
      </c>
      <c r="AW92" s="41">
        <f>AW91+1</f>
        <v>45</v>
      </c>
      <c r="AX92" s="23" t="s">
        <v>506</v>
      </c>
      <c r="AY92" s="31">
        <v>59</v>
      </c>
      <c r="AZ92" s="42">
        <v>34</v>
      </c>
      <c r="BA92" s="30">
        <f t="shared" si="25"/>
        <v>0.42372881355932202</v>
      </c>
    </row>
    <row r="93" spans="1:53">
      <c r="A93" s="23" t="s">
        <v>71</v>
      </c>
      <c r="B93" s="23" t="s">
        <v>252</v>
      </c>
      <c r="C93" s="31">
        <v>185</v>
      </c>
      <c r="D93" s="42">
        <v>99</v>
      </c>
      <c r="E93" s="30">
        <f t="shared" si="26"/>
        <v>0.46486486486486489</v>
      </c>
      <c r="G93" s="41">
        <f t="shared" si="27"/>
        <v>89</v>
      </c>
      <c r="H93" s="23" t="s">
        <v>205</v>
      </c>
      <c r="I93" s="31">
        <v>250</v>
      </c>
      <c r="J93" s="42">
        <v>138</v>
      </c>
      <c r="K93" s="30">
        <f t="shared" si="20"/>
        <v>0.44799999999999995</v>
      </c>
      <c r="Y93" s="41">
        <f t="shared" si="29"/>
        <v>89</v>
      </c>
      <c r="Z93" s="23" t="s">
        <v>890</v>
      </c>
      <c r="AA93" s="31">
        <v>6</v>
      </c>
      <c r="AB93" s="42">
        <v>12</v>
      </c>
      <c r="AC93" s="30">
        <f t="shared" si="22"/>
        <v>-1</v>
      </c>
      <c r="AE93" s="41">
        <v>45</v>
      </c>
      <c r="AF93" s="23" t="s">
        <v>862</v>
      </c>
      <c r="AG93" s="31">
        <v>10</v>
      </c>
      <c r="AH93" s="42">
        <v>6</v>
      </c>
      <c r="AI93" s="30">
        <f t="shared" si="23"/>
        <v>0.4</v>
      </c>
      <c r="AK93" s="41">
        <v>45</v>
      </c>
      <c r="AL93" s="23" t="s">
        <v>319</v>
      </c>
      <c r="AM93" s="31">
        <v>127</v>
      </c>
      <c r="AN93" s="42">
        <v>73</v>
      </c>
      <c r="AO93" s="30">
        <f t="shared" si="24"/>
        <v>0.42519685039370081</v>
      </c>
      <c r="AW93" s="41">
        <v>45</v>
      </c>
      <c r="AX93" s="23" t="s">
        <v>228</v>
      </c>
      <c r="AY93" s="31">
        <v>208</v>
      </c>
      <c r="AZ93" s="42">
        <v>120</v>
      </c>
      <c r="BA93" s="30">
        <f t="shared" si="25"/>
        <v>0.42307692307692313</v>
      </c>
    </row>
    <row r="94" spans="1:53">
      <c r="A94" s="23" t="s">
        <v>71</v>
      </c>
      <c r="B94" s="23" t="s">
        <v>249</v>
      </c>
      <c r="C94" s="31">
        <v>186</v>
      </c>
      <c r="D94" s="42">
        <v>131</v>
      </c>
      <c r="E94" s="30">
        <f t="shared" si="26"/>
        <v>0.29569892473118276</v>
      </c>
      <c r="G94" s="41">
        <f t="shared" si="27"/>
        <v>90</v>
      </c>
      <c r="H94" s="23" t="s">
        <v>212</v>
      </c>
      <c r="I94" s="31">
        <v>235</v>
      </c>
      <c r="J94" s="42">
        <v>130</v>
      </c>
      <c r="K94" s="30">
        <f t="shared" si="20"/>
        <v>0.44680851063829785</v>
      </c>
      <c r="Y94" s="198" t="s">
        <v>42</v>
      </c>
      <c r="Z94" s="198"/>
      <c r="AA94" s="43">
        <f>SUM(AA5:AA93)</f>
        <v>10344</v>
      </c>
      <c r="AB94" s="43">
        <f>SUM(AB5:AB93)</f>
        <v>4646</v>
      </c>
      <c r="AC94" s="44">
        <f t="shared" si="22"/>
        <v>0.55085073472544477</v>
      </c>
      <c r="AE94" s="41">
        <f>AE93+1</f>
        <v>46</v>
      </c>
      <c r="AF94" s="23" t="s">
        <v>379</v>
      </c>
      <c r="AG94" s="31">
        <v>91</v>
      </c>
      <c r="AH94" s="42">
        <v>58</v>
      </c>
      <c r="AI94" s="30">
        <f t="shared" si="23"/>
        <v>0.36263736263736268</v>
      </c>
      <c r="AK94" s="41">
        <f>AK93+1</f>
        <v>46</v>
      </c>
      <c r="AL94" s="23" t="s">
        <v>605</v>
      </c>
      <c r="AM94" s="31">
        <v>40</v>
      </c>
      <c r="AN94" s="42">
        <v>23</v>
      </c>
      <c r="AO94" s="30">
        <f t="shared" si="24"/>
        <v>0.42500000000000004</v>
      </c>
      <c r="AW94" s="41">
        <f>AW93+1</f>
        <v>46</v>
      </c>
      <c r="AX94" s="23" t="s">
        <v>309</v>
      </c>
      <c r="AY94" s="31">
        <v>135</v>
      </c>
      <c r="AZ94" s="42">
        <v>78</v>
      </c>
      <c r="BA94" s="30">
        <f t="shared" si="25"/>
        <v>0.42222222222222228</v>
      </c>
    </row>
    <row r="95" spans="1:53">
      <c r="A95" s="23" t="s">
        <v>60</v>
      </c>
      <c r="B95" s="23" t="s">
        <v>839</v>
      </c>
      <c r="C95" s="31">
        <v>11</v>
      </c>
      <c r="D95" s="42">
        <v>13</v>
      </c>
      <c r="E95" s="30">
        <f t="shared" si="26"/>
        <v>-0.18181818181818188</v>
      </c>
      <c r="G95" s="41">
        <f t="shared" si="27"/>
        <v>91</v>
      </c>
      <c r="H95" s="23" t="s">
        <v>692</v>
      </c>
      <c r="I95" s="31">
        <v>27</v>
      </c>
      <c r="J95" s="42">
        <v>15</v>
      </c>
      <c r="K95" s="30">
        <f t="shared" si="20"/>
        <v>0.44444444444444442</v>
      </c>
      <c r="AE95" s="41">
        <v>46</v>
      </c>
      <c r="AF95" s="23" t="s">
        <v>714</v>
      </c>
      <c r="AG95" s="31">
        <v>25</v>
      </c>
      <c r="AH95" s="42">
        <v>16</v>
      </c>
      <c r="AI95" s="30">
        <f t="shared" si="23"/>
        <v>0.36</v>
      </c>
      <c r="AK95" s="41">
        <v>46</v>
      </c>
      <c r="AL95" s="23" t="s">
        <v>648</v>
      </c>
      <c r="AM95" s="31">
        <v>33</v>
      </c>
      <c r="AN95" s="42">
        <v>19</v>
      </c>
      <c r="AO95" s="30">
        <f t="shared" si="24"/>
        <v>0.4242424242424242</v>
      </c>
      <c r="AW95" s="41">
        <v>46</v>
      </c>
      <c r="AX95" s="23" t="s">
        <v>272</v>
      </c>
      <c r="AY95" s="31">
        <v>163</v>
      </c>
      <c r="AZ95" s="42">
        <v>95</v>
      </c>
      <c r="BA95" s="30">
        <f t="shared" si="25"/>
        <v>0.41717791411042948</v>
      </c>
    </row>
    <row r="96" spans="1:53">
      <c r="A96" s="23" t="s">
        <v>57</v>
      </c>
      <c r="B96" s="23" t="s">
        <v>840</v>
      </c>
      <c r="C96" s="31">
        <v>11</v>
      </c>
      <c r="D96" s="42">
        <v>6</v>
      </c>
      <c r="E96" s="30">
        <f t="shared" si="26"/>
        <v>0.45454545454545459</v>
      </c>
      <c r="G96" s="41">
        <f t="shared" si="27"/>
        <v>92</v>
      </c>
      <c r="H96" s="23" t="s">
        <v>869</v>
      </c>
      <c r="I96" s="31">
        <v>9</v>
      </c>
      <c r="J96" s="42">
        <v>5</v>
      </c>
      <c r="K96" s="30">
        <f t="shared" si="20"/>
        <v>0.44444444444444442</v>
      </c>
      <c r="AE96" s="41">
        <f>AE95+1</f>
        <v>47</v>
      </c>
      <c r="AF96" s="23" t="s">
        <v>535</v>
      </c>
      <c r="AG96" s="31">
        <v>52</v>
      </c>
      <c r="AH96" s="42">
        <v>34</v>
      </c>
      <c r="AI96" s="30">
        <f t="shared" si="23"/>
        <v>0.34615384615384615</v>
      </c>
      <c r="AK96" s="41">
        <f>AK95+1</f>
        <v>47</v>
      </c>
      <c r="AL96" s="23" t="s">
        <v>136</v>
      </c>
      <c r="AM96" s="31">
        <v>471</v>
      </c>
      <c r="AN96" s="42">
        <v>272</v>
      </c>
      <c r="AO96" s="30">
        <f t="shared" si="24"/>
        <v>0.42250530785562634</v>
      </c>
      <c r="AW96" s="41">
        <f>AW95+1</f>
        <v>47</v>
      </c>
      <c r="AX96" s="23" t="s">
        <v>358</v>
      </c>
      <c r="AY96" s="31">
        <v>106</v>
      </c>
      <c r="AZ96" s="42">
        <v>62</v>
      </c>
      <c r="BA96" s="30">
        <f t="shared" si="25"/>
        <v>0.41509433962264153</v>
      </c>
    </row>
    <row r="97" spans="1:53">
      <c r="A97" s="23" t="s">
        <v>78</v>
      </c>
      <c r="B97" s="23" t="s">
        <v>344</v>
      </c>
      <c r="C97" s="31">
        <v>112</v>
      </c>
      <c r="D97" s="42">
        <v>52</v>
      </c>
      <c r="E97" s="30">
        <f t="shared" si="26"/>
        <v>0.5357142857142857</v>
      </c>
      <c r="G97" s="41">
        <f t="shared" si="27"/>
        <v>93</v>
      </c>
      <c r="H97" s="23" t="s">
        <v>369</v>
      </c>
      <c r="I97" s="31">
        <v>99</v>
      </c>
      <c r="J97" s="42">
        <v>55</v>
      </c>
      <c r="K97" s="30">
        <f t="shared" si="20"/>
        <v>0.44444444444444442</v>
      </c>
      <c r="AE97" s="41">
        <v>47</v>
      </c>
      <c r="AF97" s="23" t="s">
        <v>314</v>
      </c>
      <c r="AG97" s="31">
        <v>133</v>
      </c>
      <c r="AH97" s="42">
        <v>87</v>
      </c>
      <c r="AI97" s="30">
        <f t="shared" si="23"/>
        <v>0.34586466165413532</v>
      </c>
      <c r="AK97" s="41">
        <v>47</v>
      </c>
      <c r="AL97" s="23" t="s">
        <v>184</v>
      </c>
      <c r="AM97" s="31">
        <v>289</v>
      </c>
      <c r="AN97" s="42">
        <v>167</v>
      </c>
      <c r="AO97" s="30">
        <f t="shared" si="24"/>
        <v>0.42214532871972321</v>
      </c>
      <c r="AW97" s="41">
        <v>47</v>
      </c>
      <c r="AX97" s="23" t="s">
        <v>110</v>
      </c>
      <c r="AY97" s="31">
        <v>700</v>
      </c>
      <c r="AZ97" s="42">
        <v>411</v>
      </c>
      <c r="BA97" s="30">
        <f t="shared" si="25"/>
        <v>0.41285714285714281</v>
      </c>
    </row>
    <row r="98" spans="1:53">
      <c r="A98" s="23" t="s">
        <v>60</v>
      </c>
      <c r="B98" s="23" t="s">
        <v>229</v>
      </c>
      <c r="C98" s="31">
        <v>207</v>
      </c>
      <c r="D98" s="42">
        <v>111</v>
      </c>
      <c r="E98" s="30">
        <f t="shared" si="26"/>
        <v>0.46376811594202894</v>
      </c>
      <c r="G98" s="41">
        <f t="shared" si="27"/>
        <v>94</v>
      </c>
      <c r="H98" s="23" t="s">
        <v>496</v>
      </c>
      <c r="I98" s="31">
        <v>61</v>
      </c>
      <c r="J98" s="42">
        <v>34</v>
      </c>
      <c r="K98" s="30">
        <f t="shared" si="20"/>
        <v>0.44262295081967218</v>
      </c>
      <c r="AE98" s="41">
        <f>AE97+1</f>
        <v>48</v>
      </c>
      <c r="AF98" s="23" t="s">
        <v>437</v>
      </c>
      <c r="AG98" s="31">
        <v>73</v>
      </c>
      <c r="AH98" s="42">
        <v>48</v>
      </c>
      <c r="AI98" s="30">
        <f t="shared" si="23"/>
        <v>0.34246575342465757</v>
      </c>
      <c r="AK98" s="41">
        <f>AK97+1</f>
        <v>48</v>
      </c>
      <c r="AL98" s="23" t="s">
        <v>142</v>
      </c>
      <c r="AM98" s="31">
        <v>448</v>
      </c>
      <c r="AN98" s="42">
        <v>259</v>
      </c>
      <c r="AO98" s="30">
        <f t="shared" si="24"/>
        <v>0.421875</v>
      </c>
      <c r="AW98" s="41">
        <f>AW97+1</f>
        <v>48</v>
      </c>
      <c r="AX98" s="23" t="s">
        <v>791</v>
      </c>
      <c r="AY98" s="31">
        <v>17</v>
      </c>
      <c r="AZ98" s="42">
        <v>10</v>
      </c>
      <c r="BA98" s="30">
        <f t="shared" si="25"/>
        <v>0.41176470588235292</v>
      </c>
    </row>
    <row r="99" spans="1:53">
      <c r="A99" s="23" t="s">
        <v>71</v>
      </c>
      <c r="B99" s="23" t="s">
        <v>273</v>
      </c>
      <c r="C99" s="31">
        <v>162</v>
      </c>
      <c r="D99" s="42">
        <v>83</v>
      </c>
      <c r="E99" s="30">
        <f t="shared" si="26"/>
        <v>0.48765432098765427</v>
      </c>
      <c r="G99" s="41">
        <f t="shared" si="27"/>
        <v>95</v>
      </c>
      <c r="H99" s="23" t="s">
        <v>211</v>
      </c>
      <c r="I99" s="31">
        <v>239</v>
      </c>
      <c r="J99" s="42">
        <v>135</v>
      </c>
      <c r="K99" s="30">
        <f t="shared" si="20"/>
        <v>0.43514644351464438</v>
      </c>
      <c r="AE99" s="41">
        <v>48</v>
      </c>
      <c r="AF99" s="23" t="s">
        <v>715</v>
      </c>
      <c r="AG99" s="31">
        <v>24</v>
      </c>
      <c r="AH99" s="42">
        <v>16</v>
      </c>
      <c r="AI99" s="30">
        <f t="shared" si="23"/>
        <v>0.33333333333333337</v>
      </c>
      <c r="AK99" s="41">
        <v>48</v>
      </c>
      <c r="AL99" s="23" t="s">
        <v>166</v>
      </c>
      <c r="AM99" s="31">
        <v>337</v>
      </c>
      <c r="AN99" s="42">
        <v>195</v>
      </c>
      <c r="AO99" s="30">
        <f t="shared" si="24"/>
        <v>0.42136498516320475</v>
      </c>
      <c r="AW99" s="41">
        <v>48</v>
      </c>
      <c r="AX99" s="23" t="s">
        <v>144</v>
      </c>
      <c r="AY99" s="31">
        <v>413</v>
      </c>
      <c r="AZ99" s="42">
        <v>244</v>
      </c>
      <c r="BA99" s="30">
        <f t="shared" si="25"/>
        <v>0.40920096852300247</v>
      </c>
    </row>
    <row r="100" spans="1:53">
      <c r="A100" s="23" t="s">
        <v>63</v>
      </c>
      <c r="B100" s="23" t="s">
        <v>824</v>
      </c>
      <c r="C100" s="31">
        <v>12</v>
      </c>
      <c r="D100" s="42">
        <v>3</v>
      </c>
      <c r="E100" s="30">
        <f t="shared" si="26"/>
        <v>0.75</v>
      </c>
      <c r="G100" s="41">
        <f t="shared" si="27"/>
        <v>96</v>
      </c>
      <c r="H100" s="23" t="s">
        <v>725</v>
      </c>
      <c r="I100" s="31">
        <v>23</v>
      </c>
      <c r="J100" s="42">
        <v>13</v>
      </c>
      <c r="K100" s="30">
        <f t="shared" si="20"/>
        <v>0.43478260869565222</v>
      </c>
      <c r="AE100" s="41">
        <f>AE99+1</f>
        <v>49</v>
      </c>
      <c r="AF100" s="23" t="s">
        <v>609</v>
      </c>
      <c r="AG100" s="31">
        <v>39</v>
      </c>
      <c r="AH100" s="42">
        <v>26</v>
      </c>
      <c r="AI100" s="30">
        <f t="shared" si="23"/>
        <v>0.33333333333333337</v>
      </c>
      <c r="AK100" s="41">
        <f>AK99+1</f>
        <v>49</v>
      </c>
      <c r="AL100" s="23" t="s">
        <v>777</v>
      </c>
      <c r="AM100" s="31">
        <v>19</v>
      </c>
      <c r="AN100" s="42">
        <v>11</v>
      </c>
      <c r="AO100" s="30">
        <f t="shared" si="24"/>
        <v>0.42105263157894735</v>
      </c>
      <c r="AW100" s="41">
        <f>AW99+1</f>
        <v>49</v>
      </c>
      <c r="AX100" s="23" t="s">
        <v>479</v>
      </c>
      <c r="AY100" s="31">
        <v>64</v>
      </c>
      <c r="AZ100" s="42">
        <v>38</v>
      </c>
      <c r="BA100" s="30">
        <f t="shared" si="25"/>
        <v>0.40625</v>
      </c>
    </row>
    <row r="101" spans="1:53">
      <c r="A101" s="23" t="s">
        <v>51</v>
      </c>
      <c r="B101" s="23" t="s">
        <v>156</v>
      </c>
      <c r="C101" s="31">
        <v>360</v>
      </c>
      <c r="D101" s="42">
        <v>191</v>
      </c>
      <c r="E101" s="30">
        <f t="shared" si="26"/>
        <v>0.46944444444444444</v>
      </c>
      <c r="G101" s="41">
        <f t="shared" si="27"/>
        <v>97</v>
      </c>
      <c r="H101" s="23" t="s">
        <v>405</v>
      </c>
      <c r="I101" s="31">
        <v>83</v>
      </c>
      <c r="J101" s="42">
        <v>47</v>
      </c>
      <c r="K101" s="30">
        <f t="shared" ref="K101:K132" si="30">1-(J101/I101)</f>
        <v>0.4337349397590361</v>
      </c>
      <c r="AE101" s="41">
        <v>49</v>
      </c>
      <c r="AF101" s="23" t="s">
        <v>552</v>
      </c>
      <c r="AG101" s="31">
        <v>49</v>
      </c>
      <c r="AH101" s="42">
        <v>33</v>
      </c>
      <c r="AI101" s="30">
        <f t="shared" ref="AI101:AI119" si="31">1-(AH101/AG101)</f>
        <v>0.32653061224489799</v>
      </c>
      <c r="AK101" s="41">
        <v>49</v>
      </c>
      <c r="AL101" s="23" t="s">
        <v>220</v>
      </c>
      <c r="AM101" s="31">
        <v>221</v>
      </c>
      <c r="AN101" s="42">
        <v>128</v>
      </c>
      <c r="AO101" s="30">
        <f t="shared" ref="AO101:AO132" si="32">1-(AN101/AM101)</f>
        <v>0.420814479638009</v>
      </c>
      <c r="AW101" s="41">
        <v>49</v>
      </c>
      <c r="AX101" s="23" t="s">
        <v>455</v>
      </c>
      <c r="AY101" s="31">
        <v>69</v>
      </c>
      <c r="AZ101" s="42">
        <v>41</v>
      </c>
      <c r="BA101" s="30">
        <f t="shared" ref="BA101:BA132" si="33">1-(AZ101/AY101)</f>
        <v>0.40579710144927539</v>
      </c>
    </row>
    <row r="102" spans="1:53">
      <c r="A102" s="23" t="s">
        <v>71</v>
      </c>
      <c r="B102" s="23" t="s">
        <v>269</v>
      </c>
      <c r="C102" s="31">
        <v>165</v>
      </c>
      <c r="D102" s="42">
        <v>97</v>
      </c>
      <c r="E102" s="30">
        <f t="shared" si="26"/>
        <v>0.41212121212121211</v>
      </c>
      <c r="G102" s="41">
        <f t="shared" si="27"/>
        <v>98</v>
      </c>
      <c r="H102" s="23" t="s">
        <v>254</v>
      </c>
      <c r="I102" s="31">
        <v>184</v>
      </c>
      <c r="J102" s="42">
        <v>105</v>
      </c>
      <c r="K102" s="30">
        <f t="shared" si="30"/>
        <v>0.42934782608695654</v>
      </c>
      <c r="AE102" s="41">
        <f>AE101+1</f>
        <v>50</v>
      </c>
      <c r="AF102" s="23" t="s">
        <v>682</v>
      </c>
      <c r="AG102" s="31">
        <v>28</v>
      </c>
      <c r="AH102" s="42">
        <v>19</v>
      </c>
      <c r="AI102" s="30">
        <f t="shared" si="31"/>
        <v>0.3214285714285714</v>
      </c>
      <c r="AK102" s="41">
        <f>AK101+1</f>
        <v>50</v>
      </c>
      <c r="AL102" s="23" t="s">
        <v>659</v>
      </c>
      <c r="AM102" s="31">
        <v>31</v>
      </c>
      <c r="AN102" s="42">
        <v>18</v>
      </c>
      <c r="AO102" s="30">
        <f t="shared" si="32"/>
        <v>0.41935483870967738</v>
      </c>
      <c r="AW102" s="41">
        <f>AW101+1</f>
        <v>50</v>
      </c>
      <c r="AX102" s="23" t="s">
        <v>421</v>
      </c>
      <c r="AY102" s="31">
        <v>77</v>
      </c>
      <c r="AZ102" s="42">
        <v>46</v>
      </c>
      <c r="BA102" s="30">
        <f t="shared" si="33"/>
        <v>0.40259740259740262</v>
      </c>
    </row>
    <row r="103" spans="1:53">
      <c r="A103" s="23" t="s">
        <v>51</v>
      </c>
      <c r="B103" s="23" t="s">
        <v>585</v>
      </c>
      <c r="C103" s="31">
        <v>42</v>
      </c>
      <c r="D103" s="42">
        <v>25</v>
      </c>
      <c r="E103" s="30">
        <f t="shared" si="26"/>
        <v>0.40476190476190477</v>
      </c>
      <c r="G103" s="41">
        <f t="shared" si="27"/>
        <v>99</v>
      </c>
      <c r="H103" s="23" t="s">
        <v>813</v>
      </c>
      <c r="I103" s="31">
        <v>14</v>
      </c>
      <c r="J103" s="42">
        <v>8</v>
      </c>
      <c r="K103" s="30">
        <f t="shared" si="30"/>
        <v>0.4285714285714286</v>
      </c>
      <c r="AE103" s="41">
        <v>50</v>
      </c>
      <c r="AF103" s="23" t="s">
        <v>773</v>
      </c>
      <c r="AG103" s="31">
        <v>19</v>
      </c>
      <c r="AH103" s="42">
        <v>13</v>
      </c>
      <c r="AI103" s="30">
        <f t="shared" si="31"/>
        <v>0.31578947368421051</v>
      </c>
      <c r="AK103" s="41">
        <v>50</v>
      </c>
      <c r="AL103" s="23" t="s">
        <v>335</v>
      </c>
      <c r="AM103" s="31">
        <v>118</v>
      </c>
      <c r="AN103" s="42">
        <v>69</v>
      </c>
      <c r="AO103" s="30">
        <f t="shared" si="32"/>
        <v>0.4152542372881356</v>
      </c>
      <c r="AW103" s="41">
        <v>50</v>
      </c>
      <c r="AX103" s="23" t="s">
        <v>569</v>
      </c>
      <c r="AY103" s="31">
        <v>45</v>
      </c>
      <c r="AZ103" s="42">
        <v>27</v>
      </c>
      <c r="BA103" s="30">
        <f t="shared" si="33"/>
        <v>0.4</v>
      </c>
    </row>
    <row r="104" spans="1:53">
      <c r="A104" s="23" t="s">
        <v>63</v>
      </c>
      <c r="B104" s="23" t="s">
        <v>841</v>
      </c>
      <c r="C104" s="31">
        <v>11</v>
      </c>
      <c r="D104" s="42">
        <v>13</v>
      </c>
      <c r="E104" s="30">
        <f t="shared" si="26"/>
        <v>-0.18181818181818188</v>
      </c>
      <c r="G104" s="41">
        <f t="shared" si="27"/>
        <v>100</v>
      </c>
      <c r="H104" s="23" t="s">
        <v>224</v>
      </c>
      <c r="I104" s="31">
        <v>213</v>
      </c>
      <c r="J104" s="42">
        <v>123</v>
      </c>
      <c r="K104" s="30">
        <f t="shared" si="30"/>
        <v>0.42253521126760563</v>
      </c>
      <c r="AE104" s="41">
        <f>AE103+1</f>
        <v>51</v>
      </c>
      <c r="AF104" s="23" t="s">
        <v>654</v>
      </c>
      <c r="AG104" s="31">
        <v>32</v>
      </c>
      <c r="AH104" s="42">
        <v>22</v>
      </c>
      <c r="AI104" s="30">
        <f t="shared" si="31"/>
        <v>0.3125</v>
      </c>
      <c r="AK104" s="41">
        <f>AK103+1</f>
        <v>51</v>
      </c>
      <c r="AL104" s="23" t="s">
        <v>393</v>
      </c>
      <c r="AM104" s="31">
        <v>87</v>
      </c>
      <c r="AN104" s="42">
        <v>51</v>
      </c>
      <c r="AO104" s="30">
        <f t="shared" si="32"/>
        <v>0.41379310344827591</v>
      </c>
      <c r="AW104" s="41">
        <f>AW103+1</f>
        <v>51</v>
      </c>
      <c r="AX104" s="23" t="s">
        <v>194</v>
      </c>
      <c r="AY104" s="31">
        <v>265</v>
      </c>
      <c r="AZ104" s="42">
        <v>159</v>
      </c>
      <c r="BA104" s="30">
        <f t="shared" si="33"/>
        <v>0.4</v>
      </c>
    </row>
    <row r="105" spans="1:53">
      <c r="A105" s="23" t="s">
        <v>78</v>
      </c>
      <c r="B105" s="23" t="s">
        <v>203</v>
      </c>
      <c r="C105" s="31">
        <v>255</v>
      </c>
      <c r="D105" s="42">
        <v>133</v>
      </c>
      <c r="E105" s="30">
        <f t="shared" si="26"/>
        <v>0.47843137254901957</v>
      </c>
      <c r="G105" s="41">
        <f t="shared" si="27"/>
        <v>101</v>
      </c>
      <c r="H105" s="23" t="s">
        <v>162</v>
      </c>
      <c r="I105" s="31">
        <v>349</v>
      </c>
      <c r="J105" s="42">
        <v>203</v>
      </c>
      <c r="K105" s="30">
        <f t="shared" si="30"/>
        <v>0.41833810888252154</v>
      </c>
      <c r="AE105" s="41">
        <v>51</v>
      </c>
      <c r="AF105" s="23" t="s">
        <v>537</v>
      </c>
      <c r="AG105" s="31">
        <v>52</v>
      </c>
      <c r="AH105" s="42">
        <v>36</v>
      </c>
      <c r="AI105" s="30">
        <f t="shared" si="31"/>
        <v>0.30769230769230771</v>
      </c>
      <c r="AK105" s="41">
        <v>51</v>
      </c>
      <c r="AL105" s="23" t="s">
        <v>431</v>
      </c>
      <c r="AM105" s="31">
        <v>75</v>
      </c>
      <c r="AN105" s="42">
        <v>44</v>
      </c>
      <c r="AO105" s="30">
        <f t="shared" si="32"/>
        <v>0.41333333333333333</v>
      </c>
      <c r="AW105" s="41">
        <v>51</v>
      </c>
      <c r="AX105" s="23" t="s">
        <v>810</v>
      </c>
      <c r="AY105" s="31">
        <v>15</v>
      </c>
      <c r="AZ105" s="42">
        <v>9</v>
      </c>
      <c r="BA105" s="30">
        <f t="shared" si="33"/>
        <v>0.4</v>
      </c>
    </row>
    <row r="106" spans="1:53" ht="14.25" customHeight="1">
      <c r="A106" s="23" t="s">
        <v>60</v>
      </c>
      <c r="B106" s="23" t="s">
        <v>243</v>
      </c>
      <c r="C106" s="31">
        <v>189</v>
      </c>
      <c r="D106" s="42">
        <v>52</v>
      </c>
      <c r="E106" s="30">
        <f t="shared" si="26"/>
        <v>0.72486772486772488</v>
      </c>
      <c r="G106" s="41">
        <f t="shared" si="27"/>
        <v>102</v>
      </c>
      <c r="H106" s="23" t="s">
        <v>689</v>
      </c>
      <c r="I106" s="31">
        <v>27</v>
      </c>
      <c r="J106" s="42">
        <v>16</v>
      </c>
      <c r="K106" s="30">
        <f t="shared" si="30"/>
        <v>0.40740740740740744</v>
      </c>
      <c r="AE106" s="41">
        <f>AE105+1</f>
        <v>52</v>
      </c>
      <c r="AF106" s="23" t="s">
        <v>516</v>
      </c>
      <c r="AG106" s="31">
        <v>56</v>
      </c>
      <c r="AH106" s="42">
        <v>40</v>
      </c>
      <c r="AI106" s="30">
        <f t="shared" si="31"/>
        <v>0.2857142857142857</v>
      </c>
      <c r="AK106" s="41">
        <f>AK105+1</f>
        <v>52</v>
      </c>
      <c r="AL106" s="23" t="s">
        <v>269</v>
      </c>
      <c r="AM106" s="31">
        <v>165</v>
      </c>
      <c r="AN106" s="42">
        <v>97</v>
      </c>
      <c r="AO106" s="30">
        <f t="shared" si="32"/>
        <v>0.41212121212121211</v>
      </c>
      <c r="AW106" s="41">
        <f>AW105+1</f>
        <v>52</v>
      </c>
      <c r="AX106" s="23" t="s">
        <v>759</v>
      </c>
      <c r="AY106" s="31">
        <v>20</v>
      </c>
      <c r="AZ106" s="42">
        <v>12</v>
      </c>
      <c r="BA106" s="30">
        <f t="shared" si="33"/>
        <v>0.4</v>
      </c>
    </row>
    <row r="107" spans="1:53" ht="14.25" customHeight="1">
      <c r="A107" s="23" t="s">
        <v>78</v>
      </c>
      <c r="B107" s="23" t="s">
        <v>623</v>
      </c>
      <c r="C107" s="31">
        <v>35</v>
      </c>
      <c r="D107" s="42">
        <v>21</v>
      </c>
      <c r="E107" s="30">
        <f t="shared" si="26"/>
        <v>0.4</v>
      </c>
      <c r="G107" s="41">
        <f t="shared" si="27"/>
        <v>103</v>
      </c>
      <c r="H107" s="23" t="s">
        <v>585</v>
      </c>
      <c r="I107" s="31">
        <v>42</v>
      </c>
      <c r="J107" s="42">
        <v>25</v>
      </c>
      <c r="K107" s="30">
        <f t="shared" si="30"/>
        <v>0.40476190476190477</v>
      </c>
      <c r="AE107" s="41">
        <v>52</v>
      </c>
      <c r="AF107" s="23" t="s">
        <v>310</v>
      </c>
      <c r="AG107" s="31">
        <v>133</v>
      </c>
      <c r="AH107" s="42">
        <v>96</v>
      </c>
      <c r="AI107" s="30">
        <f t="shared" si="31"/>
        <v>0.27819548872180455</v>
      </c>
      <c r="AK107" s="41">
        <v>52</v>
      </c>
      <c r="AL107" s="23" t="s">
        <v>789</v>
      </c>
      <c r="AM107" s="31">
        <v>17</v>
      </c>
      <c r="AN107" s="42">
        <v>10</v>
      </c>
      <c r="AO107" s="30">
        <f t="shared" si="32"/>
        <v>0.41176470588235292</v>
      </c>
      <c r="AW107" s="41">
        <v>52</v>
      </c>
      <c r="AX107" s="23" t="s">
        <v>649</v>
      </c>
      <c r="AY107" s="31">
        <v>33</v>
      </c>
      <c r="AZ107" s="42">
        <v>20</v>
      </c>
      <c r="BA107" s="30">
        <f t="shared" si="33"/>
        <v>0.39393939393939392</v>
      </c>
    </row>
    <row r="108" spans="1:53">
      <c r="A108" s="23" t="s">
        <v>71</v>
      </c>
      <c r="B108" s="23" t="s">
        <v>476</v>
      </c>
      <c r="C108" s="31">
        <v>64</v>
      </c>
      <c r="D108" s="42">
        <v>41</v>
      </c>
      <c r="E108" s="30">
        <f t="shared" si="26"/>
        <v>0.359375</v>
      </c>
      <c r="G108" s="41">
        <f t="shared" si="27"/>
        <v>104</v>
      </c>
      <c r="H108" s="23" t="s">
        <v>435</v>
      </c>
      <c r="I108" s="31">
        <v>73</v>
      </c>
      <c r="J108" s="42">
        <v>44</v>
      </c>
      <c r="K108" s="30">
        <f t="shared" si="30"/>
        <v>0.39726027397260277</v>
      </c>
      <c r="AE108" s="41">
        <f>AE107+1</f>
        <v>53</v>
      </c>
      <c r="AF108" s="23" t="s">
        <v>846</v>
      </c>
      <c r="AG108" s="31">
        <v>11</v>
      </c>
      <c r="AH108" s="42">
        <v>8</v>
      </c>
      <c r="AI108" s="30">
        <f t="shared" si="31"/>
        <v>0.27272727272727271</v>
      </c>
      <c r="AK108" s="41">
        <f>AK107+1</f>
        <v>53</v>
      </c>
      <c r="AL108" s="23" t="s">
        <v>732</v>
      </c>
      <c r="AM108" s="31">
        <v>22</v>
      </c>
      <c r="AN108" s="42">
        <v>13</v>
      </c>
      <c r="AO108" s="30">
        <f t="shared" si="32"/>
        <v>0.40909090909090906</v>
      </c>
      <c r="AW108" s="41">
        <f>AW107+1</f>
        <v>53</v>
      </c>
      <c r="AX108" s="23" t="s">
        <v>338</v>
      </c>
      <c r="AY108" s="31">
        <v>117</v>
      </c>
      <c r="AZ108" s="42">
        <v>71</v>
      </c>
      <c r="BA108" s="30">
        <f t="shared" si="33"/>
        <v>0.39316239316239321</v>
      </c>
    </row>
    <row r="109" spans="1:53">
      <c r="A109" s="23" t="s">
        <v>51</v>
      </c>
      <c r="B109" s="23" t="s">
        <v>465</v>
      </c>
      <c r="C109" s="31">
        <v>66</v>
      </c>
      <c r="D109" s="42">
        <v>27</v>
      </c>
      <c r="E109" s="30">
        <f t="shared" si="26"/>
        <v>0.59090909090909083</v>
      </c>
      <c r="G109" s="41">
        <f t="shared" si="27"/>
        <v>105</v>
      </c>
      <c r="H109" s="23" t="s">
        <v>265</v>
      </c>
      <c r="I109" s="31">
        <v>168</v>
      </c>
      <c r="J109" s="42">
        <v>102</v>
      </c>
      <c r="K109" s="30">
        <f t="shared" si="30"/>
        <v>0.3928571428571429</v>
      </c>
      <c r="AE109" s="41">
        <v>53</v>
      </c>
      <c r="AF109" s="23" t="s">
        <v>636</v>
      </c>
      <c r="AG109" s="31">
        <v>34</v>
      </c>
      <c r="AH109" s="42">
        <v>25</v>
      </c>
      <c r="AI109" s="30">
        <f t="shared" si="31"/>
        <v>0.26470588235294112</v>
      </c>
      <c r="AK109" s="41">
        <v>53</v>
      </c>
      <c r="AL109" s="23" t="s">
        <v>165</v>
      </c>
      <c r="AM109" s="31">
        <v>341</v>
      </c>
      <c r="AN109" s="42">
        <v>202</v>
      </c>
      <c r="AO109" s="30">
        <f t="shared" si="32"/>
        <v>0.40762463343108502</v>
      </c>
      <c r="AW109" s="41">
        <v>53</v>
      </c>
      <c r="AX109" s="23" t="s">
        <v>580</v>
      </c>
      <c r="AY109" s="31">
        <v>44</v>
      </c>
      <c r="AZ109" s="42">
        <v>27</v>
      </c>
      <c r="BA109" s="30">
        <f t="shared" si="33"/>
        <v>0.38636363636363635</v>
      </c>
    </row>
    <row r="110" spans="1:53">
      <c r="A110" s="23" t="s">
        <v>71</v>
      </c>
      <c r="B110" s="23" t="s">
        <v>293</v>
      </c>
      <c r="C110" s="31">
        <v>143</v>
      </c>
      <c r="D110" s="42">
        <v>90</v>
      </c>
      <c r="E110" s="30">
        <f t="shared" si="26"/>
        <v>0.37062937062937062</v>
      </c>
      <c r="G110" s="41">
        <f t="shared" si="27"/>
        <v>106</v>
      </c>
      <c r="H110" s="23" t="s">
        <v>566</v>
      </c>
      <c r="I110" s="31">
        <v>46</v>
      </c>
      <c r="J110" s="42">
        <v>28</v>
      </c>
      <c r="K110" s="30">
        <f t="shared" si="30"/>
        <v>0.39130434782608692</v>
      </c>
      <c r="AE110" s="41">
        <f>AE109+1</f>
        <v>54</v>
      </c>
      <c r="AF110" s="23" t="s">
        <v>903</v>
      </c>
      <c r="AG110" s="31">
        <v>4</v>
      </c>
      <c r="AH110" s="42">
        <v>3</v>
      </c>
      <c r="AI110" s="30">
        <f t="shared" si="31"/>
        <v>0.25</v>
      </c>
      <c r="AK110" s="41">
        <f>AK109+1</f>
        <v>54</v>
      </c>
      <c r="AL110" s="23" t="s">
        <v>382</v>
      </c>
      <c r="AM110" s="31">
        <v>91</v>
      </c>
      <c r="AN110" s="42">
        <v>54</v>
      </c>
      <c r="AO110" s="30">
        <f t="shared" si="32"/>
        <v>0.40659340659340659</v>
      </c>
      <c r="AW110" s="41">
        <f>AW109+1</f>
        <v>54</v>
      </c>
      <c r="AX110" s="23" t="s">
        <v>500</v>
      </c>
      <c r="AY110" s="31">
        <v>60</v>
      </c>
      <c r="AZ110" s="42">
        <v>37</v>
      </c>
      <c r="BA110" s="30">
        <f t="shared" si="33"/>
        <v>0.3833333333333333</v>
      </c>
    </row>
    <row r="111" spans="1:53">
      <c r="A111" s="23" t="s">
        <v>1444</v>
      </c>
      <c r="B111" s="23" t="s">
        <v>600</v>
      </c>
      <c r="C111" s="31">
        <v>40</v>
      </c>
      <c r="D111" s="42">
        <v>19</v>
      </c>
      <c r="E111" s="30">
        <f t="shared" si="26"/>
        <v>0.52500000000000002</v>
      </c>
      <c r="G111" s="41">
        <f t="shared" si="27"/>
        <v>107</v>
      </c>
      <c r="H111" s="23" t="s">
        <v>135</v>
      </c>
      <c r="I111" s="31">
        <v>473</v>
      </c>
      <c r="J111" s="42">
        <v>289</v>
      </c>
      <c r="K111" s="30">
        <f t="shared" si="30"/>
        <v>0.38900634249471455</v>
      </c>
      <c r="AE111" s="41">
        <v>54</v>
      </c>
      <c r="AF111" s="23" t="s">
        <v>436</v>
      </c>
      <c r="AG111" s="31">
        <v>73</v>
      </c>
      <c r="AH111" s="42">
        <v>57</v>
      </c>
      <c r="AI111" s="30">
        <f t="shared" si="31"/>
        <v>0.21917808219178081</v>
      </c>
      <c r="AK111" s="41">
        <v>54</v>
      </c>
      <c r="AL111" s="23" t="s">
        <v>560</v>
      </c>
      <c r="AM111" s="31">
        <v>47</v>
      </c>
      <c r="AN111" s="42">
        <v>28</v>
      </c>
      <c r="AO111" s="30">
        <f t="shared" si="32"/>
        <v>0.4042553191489362</v>
      </c>
      <c r="AW111" s="41">
        <v>54</v>
      </c>
      <c r="AX111" s="23" t="s">
        <v>633</v>
      </c>
      <c r="AY111" s="31">
        <v>34</v>
      </c>
      <c r="AZ111" s="42">
        <v>21</v>
      </c>
      <c r="BA111" s="30">
        <f t="shared" si="33"/>
        <v>0.38235294117647056</v>
      </c>
    </row>
    <row r="112" spans="1:53">
      <c r="A112" s="23" t="s">
        <v>55</v>
      </c>
      <c r="B112" s="23" t="s">
        <v>762</v>
      </c>
      <c r="C112" s="31">
        <v>19</v>
      </c>
      <c r="D112" s="42">
        <v>9</v>
      </c>
      <c r="E112" s="30">
        <f t="shared" si="26"/>
        <v>0.52631578947368429</v>
      </c>
      <c r="G112" s="41">
        <f t="shared" si="27"/>
        <v>108</v>
      </c>
      <c r="H112" s="23" t="s">
        <v>512</v>
      </c>
      <c r="I112" s="31">
        <v>57</v>
      </c>
      <c r="J112" s="42">
        <v>35</v>
      </c>
      <c r="K112" s="30">
        <f t="shared" si="30"/>
        <v>0.38596491228070173</v>
      </c>
      <c r="AE112" s="41">
        <f>AE111+1</f>
        <v>55</v>
      </c>
      <c r="AF112" s="23" t="s">
        <v>722</v>
      </c>
      <c r="AG112" s="31">
        <v>24</v>
      </c>
      <c r="AH112" s="42">
        <v>19</v>
      </c>
      <c r="AI112" s="30">
        <f t="shared" si="31"/>
        <v>0.20833333333333337</v>
      </c>
      <c r="AK112" s="41">
        <f>AK111+1</f>
        <v>55</v>
      </c>
      <c r="AL112" s="23" t="s">
        <v>279</v>
      </c>
      <c r="AM112" s="31">
        <v>156</v>
      </c>
      <c r="AN112" s="42">
        <v>93</v>
      </c>
      <c r="AO112" s="30">
        <f t="shared" si="32"/>
        <v>0.40384615384615385</v>
      </c>
      <c r="AW112" s="41">
        <f>AW111+1</f>
        <v>55</v>
      </c>
      <c r="AX112" s="23" t="s">
        <v>158</v>
      </c>
      <c r="AY112" s="31">
        <v>358</v>
      </c>
      <c r="AZ112" s="42">
        <v>222</v>
      </c>
      <c r="BA112" s="30">
        <f t="shared" si="33"/>
        <v>0.37988826815642462</v>
      </c>
    </row>
    <row r="113" spans="1:53">
      <c r="A113" s="23" t="s">
        <v>51</v>
      </c>
      <c r="B113" s="23" t="s">
        <v>362</v>
      </c>
      <c r="C113" s="31">
        <v>104</v>
      </c>
      <c r="D113" s="42">
        <v>42</v>
      </c>
      <c r="E113" s="30">
        <f t="shared" si="26"/>
        <v>0.59615384615384615</v>
      </c>
      <c r="G113" s="41">
        <f t="shared" si="27"/>
        <v>109</v>
      </c>
      <c r="H113" s="23" t="s">
        <v>632</v>
      </c>
      <c r="I113" s="31">
        <v>34</v>
      </c>
      <c r="J113" s="42">
        <v>21</v>
      </c>
      <c r="K113" s="30">
        <f t="shared" si="30"/>
        <v>0.38235294117647056</v>
      </c>
      <c r="AE113" s="41">
        <v>55</v>
      </c>
      <c r="AF113" s="23" t="s">
        <v>821</v>
      </c>
      <c r="AG113" s="31">
        <v>13</v>
      </c>
      <c r="AH113" s="42">
        <v>11</v>
      </c>
      <c r="AI113" s="30">
        <f t="shared" si="31"/>
        <v>0.15384615384615385</v>
      </c>
      <c r="AK113" s="41">
        <v>55</v>
      </c>
      <c r="AL113" s="23" t="s">
        <v>499</v>
      </c>
      <c r="AM113" s="31">
        <v>60</v>
      </c>
      <c r="AN113" s="42">
        <v>36</v>
      </c>
      <c r="AO113" s="30">
        <f t="shared" si="32"/>
        <v>0.4</v>
      </c>
      <c r="AW113" s="41">
        <v>55</v>
      </c>
      <c r="AX113" s="23" t="s">
        <v>497</v>
      </c>
      <c r="AY113" s="31">
        <v>61</v>
      </c>
      <c r="AZ113" s="42">
        <v>38</v>
      </c>
      <c r="BA113" s="30">
        <f t="shared" si="33"/>
        <v>0.37704918032786883</v>
      </c>
    </row>
    <row r="114" spans="1:53">
      <c r="A114" s="23" t="s">
        <v>51</v>
      </c>
      <c r="B114" s="23" t="s">
        <v>123</v>
      </c>
      <c r="C114" s="31">
        <v>587</v>
      </c>
      <c r="D114" s="42">
        <v>318</v>
      </c>
      <c r="E114" s="30">
        <f t="shared" si="26"/>
        <v>0.45826235093696766</v>
      </c>
      <c r="G114" s="41">
        <f t="shared" si="27"/>
        <v>110</v>
      </c>
      <c r="H114" s="23" t="s">
        <v>642</v>
      </c>
      <c r="I114" s="31">
        <v>34</v>
      </c>
      <c r="J114" s="42">
        <v>21</v>
      </c>
      <c r="K114" s="30">
        <f t="shared" si="30"/>
        <v>0.38235294117647056</v>
      </c>
      <c r="AE114" s="41">
        <f>AE113+1</f>
        <v>56</v>
      </c>
      <c r="AF114" s="23" t="s">
        <v>543</v>
      </c>
      <c r="AG114" s="31">
        <v>51</v>
      </c>
      <c r="AH114" s="42">
        <v>44</v>
      </c>
      <c r="AI114" s="30">
        <f t="shared" si="31"/>
        <v>0.13725490196078427</v>
      </c>
      <c r="AK114" s="41">
        <f>AK113+1</f>
        <v>56</v>
      </c>
      <c r="AL114" s="23" t="s">
        <v>811</v>
      </c>
      <c r="AM114" s="31">
        <v>15</v>
      </c>
      <c r="AN114" s="42">
        <v>9</v>
      </c>
      <c r="AO114" s="30">
        <f t="shared" si="32"/>
        <v>0.4</v>
      </c>
      <c r="AW114" s="41">
        <f>AW113+1</f>
        <v>56</v>
      </c>
      <c r="AX114" s="23" t="s">
        <v>303</v>
      </c>
      <c r="AY114" s="31">
        <v>136</v>
      </c>
      <c r="AZ114" s="42">
        <v>85</v>
      </c>
      <c r="BA114" s="30">
        <f t="shared" si="33"/>
        <v>0.375</v>
      </c>
    </row>
    <row r="115" spans="1:53">
      <c r="A115" s="23" t="s">
        <v>57</v>
      </c>
      <c r="B115" s="23" t="s">
        <v>701</v>
      </c>
      <c r="C115" s="31">
        <v>26</v>
      </c>
      <c r="D115" s="42">
        <v>9</v>
      </c>
      <c r="E115" s="30">
        <f t="shared" si="26"/>
        <v>0.65384615384615385</v>
      </c>
      <c r="G115" s="41">
        <f t="shared" si="27"/>
        <v>111</v>
      </c>
      <c r="H115" s="23" t="s">
        <v>283</v>
      </c>
      <c r="I115" s="31">
        <v>152</v>
      </c>
      <c r="J115" s="42">
        <v>95</v>
      </c>
      <c r="K115" s="30">
        <f t="shared" si="30"/>
        <v>0.375</v>
      </c>
      <c r="AE115" s="41">
        <v>56</v>
      </c>
      <c r="AF115" s="23" t="s">
        <v>760</v>
      </c>
      <c r="AG115" s="31">
        <v>20</v>
      </c>
      <c r="AH115" s="42">
        <v>19</v>
      </c>
      <c r="AI115" s="30">
        <f t="shared" si="31"/>
        <v>5.0000000000000044E-2</v>
      </c>
      <c r="AK115" s="41">
        <v>56</v>
      </c>
      <c r="AL115" s="23" t="s">
        <v>863</v>
      </c>
      <c r="AM115" s="31">
        <v>10</v>
      </c>
      <c r="AN115" s="42">
        <v>6</v>
      </c>
      <c r="AO115" s="30">
        <f t="shared" si="32"/>
        <v>0.4</v>
      </c>
      <c r="AW115" s="41">
        <v>56</v>
      </c>
      <c r="AX115" s="23" t="s">
        <v>373</v>
      </c>
      <c r="AY115" s="31">
        <v>96</v>
      </c>
      <c r="AZ115" s="42">
        <v>60</v>
      </c>
      <c r="BA115" s="30">
        <f t="shared" si="33"/>
        <v>0.375</v>
      </c>
    </row>
    <row r="116" spans="1:53">
      <c r="A116" s="23" t="s">
        <v>57</v>
      </c>
      <c r="B116" s="23" t="s">
        <v>778</v>
      </c>
      <c r="C116" s="31">
        <v>18</v>
      </c>
      <c r="D116" s="42">
        <v>10</v>
      </c>
      <c r="E116" s="30">
        <f t="shared" si="26"/>
        <v>0.44444444444444442</v>
      </c>
      <c r="G116" s="41">
        <f t="shared" si="27"/>
        <v>112</v>
      </c>
      <c r="H116" s="23" t="s">
        <v>267</v>
      </c>
      <c r="I116" s="31">
        <v>166</v>
      </c>
      <c r="J116" s="42">
        <v>104</v>
      </c>
      <c r="K116" s="30">
        <f t="shared" si="30"/>
        <v>0.37349397590361444</v>
      </c>
      <c r="AE116" s="41">
        <f>AE115+1</f>
        <v>57</v>
      </c>
      <c r="AF116" s="23" t="s">
        <v>816</v>
      </c>
      <c r="AG116" s="31">
        <v>14</v>
      </c>
      <c r="AH116" s="42">
        <v>16</v>
      </c>
      <c r="AI116" s="30">
        <f t="shared" si="31"/>
        <v>-0.14285714285714279</v>
      </c>
      <c r="AK116" s="41">
        <f>AK115+1</f>
        <v>57</v>
      </c>
      <c r="AL116" s="23" t="s">
        <v>107</v>
      </c>
      <c r="AM116" s="31">
        <v>733</v>
      </c>
      <c r="AN116" s="42">
        <v>440</v>
      </c>
      <c r="AO116" s="30">
        <f t="shared" si="32"/>
        <v>0.39972714870395631</v>
      </c>
      <c r="AW116" s="41">
        <f>AW115+1</f>
        <v>57</v>
      </c>
      <c r="AX116" s="23" t="s">
        <v>655</v>
      </c>
      <c r="AY116" s="31">
        <v>32</v>
      </c>
      <c r="AZ116" s="42">
        <v>20</v>
      </c>
      <c r="BA116" s="30">
        <f t="shared" si="33"/>
        <v>0.375</v>
      </c>
    </row>
    <row r="117" spans="1:53">
      <c r="A117" s="23" t="s">
        <v>71</v>
      </c>
      <c r="B117" s="23" t="s">
        <v>279</v>
      </c>
      <c r="C117" s="31">
        <v>156</v>
      </c>
      <c r="D117" s="42">
        <v>93</v>
      </c>
      <c r="E117" s="30">
        <f t="shared" si="26"/>
        <v>0.40384615384615385</v>
      </c>
      <c r="G117" s="41">
        <f t="shared" si="27"/>
        <v>113</v>
      </c>
      <c r="H117" s="23" t="s">
        <v>490</v>
      </c>
      <c r="I117" s="31">
        <v>62</v>
      </c>
      <c r="J117" s="42">
        <v>39</v>
      </c>
      <c r="K117" s="30">
        <f t="shared" si="30"/>
        <v>0.37096774193548387</v>
      </c>
      <c r="AE117" s="41">
        <v>57</v>
      </c>
      <c r="AF117" s="23" t="s">
        <v>841</v>
      </c>
      <c r="AG117" s="31">
        <v>11</v>
      </c>
      <c r="AH117" s="42">
        <v>13</v>
      </c>
      <c r="AI117" s="30">
        <f t="shared" si="31"/>
        <v>-0.18181818181818188</v>
      </c>
      <c r="AK117" s="41">
        <v>57</v>
      </c>
      <c r="AL117" s="23" t="s">
        <v>160</v>
      </c>
      <c r="AM117" s="31">
        <v>355</v>
      </c>
      <c r="AN117" s="42">
        <v>214</v>
      </c>
      <c r="AO117" s="30">
        <f t="shared" si="32"/>
        <v>0.39718309859154932</v>
      </c>
      <c r="AW117" s="41">
        <v>57</v>
      </c>
      <c r="AX117" s="23" t="s">
        <v>540</v>
      </c>
      <c r="AY117" s="31">
        <v>51</v>
      </c>
      <c r="AZ117" s="42">
        <v>32</v>
      </c>
      <c r="BA117" s="30">
        <f t="shared" si="33"/>
        <v>0.37254901960784315</v>
      </c>
    </row>
    <row r="118" spans="1:53">
      <c r="A118" s="23" t="s">
        <v>71</v>
      </c>
      <c r="B118" s="23" t="s">
        <v>763</v>
      </c>
      <c r="C118" s="31">
        <v>19</v>
      </c>
      <c r="D118" s="42">
        <v>14</v>
      </c>
      <c r="E118" s="30">
        <f t="shared" si="26"/>
        <v>0.26315789473684215</v>
      </c>
      <c r="G118" s="41">
        <f t="shared" si="27"/>
        <v>114</v>
      </c>
      <c r="H118" s="23" t="s">
        <v>320</v>
      </c>
      <c r="I118" s="31">
        <v>126</v>
      </c>
      <c r="J118" s="42">
        <v>80</v>
      </c>
      <c r="K118" s="30">
        <f t="shared" si="30"/>
        <v>0.36507936507936511</v>
      </c>
      <c r="AE118" s="41">
        <f>AE117+1</f>
        <v>58</v>
      </c>
      <c r="AF118" s="23" t="s">
        <v>888</v>
      </c>
      <c r="AG118" s="31">
        <v>6</v>
      </c>
      <c r="AH118" s="42">
        <v>9</v>
      </c>
      <c r="AI118" s="30">
        <f t="shared" si="31"/>
        <v>-0.5</v>
      </c>
      <c r="AK118" s="41">
        <f>AK117+1</f>
        <v>58</v>
      </c>
      <c r="AL118" s="23" t="s">
        <v>507</v>
      </c>
      <c r="AM118" s="31">
        <v>58</v>
      </c>
      <c r="AN118" s="42">
        <v>35</v>
      </c>
      <c r="AO118" s="30">
        <f t="shared" si="32"/>
        <v>0.39655172413793105</v>
      </c>
      <c r="AW118" s="41">
        <f>AW117+1</f>
        <v>58</v>
      </c>
      <c r="AX118" s="23" t="s">
        <v>411</v>
      </c>
      <c r="AY118" s="31">
        <v>81</v>
      </c>
      <c r="AZ118" s="42">
        <v>51</v>
      </c>
      <c r="BA118" s="30">
        <f t="shared" si="33"/>
        <v>0.37037037037037035</v>
      </c>
    </row>
    <row r="119" spans="1:53">
      <c r="A119" s="23" t="s">
        <v>71</v>
      </c>
      <c r="B119" s="23" t="s">
        <v>199</v>
      </c>
      <c r="C119" s="31">
        <v>260</v>
      </c>
      <c r="D119" s="42">
        <v>110</v>
      </c>
      <c r="E119" s="30">
        <f t="shared" si="26"/>
        <v>0.57692307692307687</v>
      </c>
      <c r="G119" s="41">
        <f t="shared" si="27"/>
        <v>115</v>
      </c>
      <c r="H119" s="23" t="s">
        <v>352</v>
      </c>
      <c r="I119" s="31">
        <v>108</v>
      </c>
      <c r="J119" s="42">
        <v>69</v>
      </c>
      <c r="K119" s="30">
        <f t="shared" si="30"/>
        <v>0.36111111111111116</v>
      </c>
      <c r="AE119" s="198" t="s">
        <v>42</v>
      </c>
      <c r="AF119" s="198"/>
      <c r="AG119" s="43">
        <f>SUM(AG5:AG118)</f>
        <v>18335</v>
      </c>
      <c r="AH119" s="43">
        <f>SUM(AH5:AH118)</f>
        <v>8578</v>
      </c>
      <c r="AI119" s="44">
        <f t="shared" si="31"/>
        <v>0.53215162257976545</v>
      </c>
      <c r="AK119" s="41">
        <v>58</v>
      </c>
      <c r="AL119" s="23" t="s">
        <v>397</v>
      </c>
      <c r="AM119" s="31">
        <v>86</v>
      </c>
      <c r="AN119" s="42">
        <v>52</v>
      </c>
      <c r="AO119" s="30">
        <f t="shared" si="32"/>
        <v>0.39534883720930236</v>
      </c>
      <c r="AW119" s="41">
        <v>58</v>
      </c>
      <c r="AX119" s="23" t="s">
        <v>192</v>
      </c>
      <c r="AY119" s="31">
        <v>270</v>
      </c>
      <c r="AZ119" s="42">
        <v>170</v>
      </c>
      <c r="BA119" s="30">
        <f t="shared" si="33"/>
        <v>0.37037037037037035</v>
      </c>
    </row>
    <row r="120" spans="1:53">
      <c r="A120" s="23" t="s">
        <v>71</v>
      </c>
      <c r="B120" s="23" t="s">
        <v>136</v>
      </c>
      <c r="C120" s="31">
        <v>471</v>
      </c>
      <c r="D120" s="42">
        <v>272</v>
      </c>
      <c r="E120" s="30">
        <f t="shared" si="26"/>
        <v>0.42250530785562634</v>
      </c>
      <c r="G120" s="41">
        <f t="shared" si="27"/>
        <v>116</v>
      </c>
      <c r="H120" s="23" t="s">
        <v>591</v>
      </c>
      <c r="I120" s="31">
        <v>42</v>
      </c>
      <c r="J120" s="42">
        <v>27</v>
      </c>
      <c r="K120" s="30">
        <f t="shared" si="30"/>
        <v>0.3571428571428571</v>
      </c>
      <c r="AK120" s="41">
        <f>AK119+1</f>
        <v>59</v>
      </c>
      <c r="AL120" s="23" t="s">
        <v>167</v>
      </c>
      <c r="AM120" s="31">
        <v>329</v>
      </c>
      <c r="AN120" s="42">
        <v>199</v>
      </c>
      <c r="AO120" s="30">
        <f t="shared" si="32"/>
        <v>0.39513677811550152</v>
      </c>
      <c r="AW120" s="41">
        <f>AW119+1</f>
        <v>59</v>
      </c>
      <c r="AX120" s="23" t="s">
        <v>475</v>
      </c>
      <c r="AY120" s="31">
        <v>65</v>
      </c>
      <c r="AZ120" s="42">
        <v>41</v>
      </c>
      <c r="BA120" s="30">
        <f t="shared" si="33"/>
        <v>0.36923076923076925</v>
      </c>
    </row>
    <row r="121" spans="1:53">
      <c r="A121" s="23" t="s">
        <v>71</v>
      </c>
      <c r="B121" s="23" t="s">
        <v>195</v>
      </c>
      <c r="C121" s="31">
        <v>264</v>
      </c>
      <c r="D121" s="42">
        <v>148</v>
      </c>
      <c r="E121" s="30">
        <f t="shared" si="26"/>
        <v>0.43939393939393945</v>
      </c>
      <c r="G121" s="41">
        <f t="shared" si="27"/>
        <v>117</v>
      </c>
      <c r="H121" s="23" t="s">
        <v>781</v>
      </c>
      <c r="I121" s="31">
        <v>18</v>
      </c>
      <c r="J121" s="42">
        <v>12</v>
      </c>
      <c r="K121" s="30">
        <f t="shared" si="30"/>
        <v>0.33333333333333337</v>
      </c>
      <c r="AK121" s="41">
        <v>59</v>
      </c>
      <c r="AL121" s="23" t="s">
        <v>365</v>
      </c>
      <c r="AM121" s="31">
        <v>102</v>
      </c>
      <c r="AN121" s="42">
        <v>62</v>
      </c>
      <c r="AO121" s="30">
        <f t="shared" si="32"/>
        <v>0.39215686274509809</v>
      </c>
      <c r="AW121" s="41">
        <v>59</v>
      </c>
      <c r="AX121" s="23" t="s">
        <v>761</v>
      </c>
      <c r="AY121" s="31">
        <v>19</v>
      </c>
      <c r="AZ121" s="42">
        <v>12</v>
      </c>
      <c r="BA121" s="30">
        <f t="shared" si="33"/>
        <v>0.36842105263157898</v>
      </c>
    </row>
    <row r="122" spans="1:53">
      <c r="A122" s="23" t="s">
        <v>63</v>
      </c>
      <c r="B122" s="23" t="s">
        <v>716</v>
      </c>
      <c r="C122" s="31">
        <v>24</v>
      </c>
      <c r="D122" s="42">
        <v>13</v>
      </c>
      <c r="E122" s="30">
        <f t="shared" si="26"/>
        <v>0.45833333333333337</v>
      </c>
      <c r="G122" s="41">
        <f t="shared" si="27"/>
        <v>118</v>
      </c>
      <c r="H122" s="23" t="s">
        <v>747</v>
      </c>
      <c r="I122" s="31">
        <v>21</v>
      </c>
      <c r="J122" s="42">
        <v>14</v>
      </c>
      <c r="K122" s="30">
        <f t="shared" si="30"/>
        <v>0.33333333333333337</v>
      </c>
      <c r="AK122" s="41">
        <f>AK121+1</f>
        <v>60</v>
      </c>
      <c r="AL122" s="23" t="s">
        <v>235</v>
      </c>
      <c r="AM122" s="31">
        <v>199</v>
      </c>
      <c r="AN122" s="42">
        <v>121</v>
      </c>
      <c r="AO122" s="30">
        <f t="shared" si="32"/>
        <v>0.39195979899497491</v>
      </c>
      <c r="AW122" s="41">
        <f>AW121+1</f>
        <v>60</v>
      </c>
      <c r="AX122" s="23" t="s">
        <v>842</v>
      </c>
      <c r="AY122" s="31">
        <v>11</v>
      </c>
      <c r="AZ122" s="42">
        <v>7</v>
      </c>
      <c r="BA122" s="30">
        <f t="shared" si="33"/>
        <v>0.36363636363636365</v>
      </c>
    </row>
    <row r="123" spans="1:53">
      <c r="A123" s="23" t="s">
        <v>71</v>
      </c>
      <c r="B123" s="23" t="s">
        <v>238</v>
      </c>
      <c r="C123" s="31">
        <v>198</v>
      </c>
      <c r="D123" s="42">
        <v>95</v>
      </c>
      <c r="E123" s="30">
        <f t="shared" si="26"/>
        <v>0.52020202020202022</v>
      </c>
      <c r="G123" s="41">
        <f t="shared" si="27"/>
        <v>119</v>
      </c>
      <c r="H123" s="23" t="s">
        <v>581</v>
      </c>
      <c r="I123" s="31">
        <v>43</v>
      </c>
      <c r="J123" s="42">
        <v>29</v>
      </c>
      <c r="K123" s="30">
        <f t="shared" si="30"/>
        <v>0.32558139534883723</v>
      </c>
      <c r="AK123" s="41">
        <v>60</v>
      </c>
      <c r="AL123" s="23" t="s">
        <v>599</v>
      </c>
      <c r="AM123" s="31">
        <v>41</v>
      </c>
      <c r="AN123" s="42">
        <v>25</v>
      </c>
      <c r="AO123" s="30">
        <f t="shared" si="32"/>
        <v>0.3902439024390244</v>
      </c>
      <c r="AW123" s="41">
        <v>60</v>
      </c>
      <c r="AX123" s="23" t="s">
        <v>274</v>
      </c>
      <c r="AY123" s="31">
        <v>161</v>
      </c>
      <c r="AZ123" s="42">
        <v>103</v>
      </c>
      <c r="BA123" s="30">
        <f t="shared" si="33"/>
        <v>0.36024844720496896</v>
      </c>
    </row>
    <row r="124" spans="1:53">
      <c r="A124" s="23" t="s">
        <v>71</v>
      </c>
      <c r="B124" s="23" t="s">
        <v>258</v>
      </c>
      <c r="C124" s="31">
        <v>175</v>
      </c>
      <c r="D124" s="42">
        <v>77</v>
      </c>
      <c r="E124" s="30">
        <f t="shared" si="26"/>
        <v>0.56000000000000005</v>
      </c>
      <c r="G124" s="41">
        <f t="shared" si="27"/>
        <v>120</v>
      </c>
      <c r="H124" s="23" t="s">
        <v>602</v>
      </c>
      <c r="I124" s="31">
        <v>40</v>
      </c>
      <c r="J124" s="42">
        <v>27</v>
      </c>
      <c r="K124" s="30">
        <f t="shared" si="30"/>
        <v>0.32499999999999996</v>
      </c>
      <c r="AK124" s="41">
        <f>AK123+1</f>
        <v>61</v>
      </c>
      <c r="AL124" s="23" t="s">
        <v>462</v>
      </c>
      <c r="AM124" s="31">
        <v>67</v>
      </c>
      <c r="AN124" s="42">
        <v>41</v>
      </c>
      <c r="AO124" s="30">
        <f t="shared" si="32"/>
        <v>0.38805970149253732</v>
      </c>
      <c r="AW124" s="41">
        <f>AW123+1</f>
        <v>61</v>
      </c>
      <c r="AX124" s="23" t="s">
        <v>687</v>
      </c>
      <c r="AY124" s="31">
        <v>28</v>
      </c>
      <c r="AZ124" s="42">
        <v>18</v>
      </c>
      <c r="BA124" s="30">
        <f t="shared" si="33"/>
        <v>0.3571428571428571</v>
      </c>
    </row>
    <row r="125" spans="1:53">
      <c r="A125" s="23" t="s">
        <v>55</v>
      </c>
      <c r="B125" s="23" t="s">
        <v>178</v>
      </c>
      <c r="C125" s="31">
        <v>297</v>
      </c>
      <c r="D125" s="42">
        <v>215</v>
      </c>
      <c r="E125" s="30">
        <f t="shared" si="26"/>
        <v>0.27609427609427606</v>
      </c>
      <c r="G125" s="41">
        <f t="shared" si="27"/>
        <v>121</v>
      </c>
      <c r="H125" s="23" t="s">
        <v>149</v>
      </c>
      <c r="I125" s="31">
        <v>391</v>
      </c>
      <c r="J125" s="42">
        <v>267</v>
      </c>
      <c r="K125" s="30">
        <f t="shared" si="30"/>
        <v>0.31713554987212278</v>
      </c>
      <c r="AK125" s="41">
        <v>61</v>
      </c>
      <c r="AL125" s="23" t="s">
        <v>141</v>
      </c>
      <c r="AM125" s="31">
        <v>454</v>
      </c>
      <c r="AN125" s="42">
        <v>278</v>
      </c>
      <c r="AO125" s="30">
        <f t="shared" si="32"/>
        <v>0.38766519823788548</v>
      </c>
      <c r="AW125" s="41">
        <v>61</v>
      </c>
      <c r="AX125" s="23" t="s">
        <v>525</v>
      </c>
      <c r="AY125" s="31">
        <v>54</v>
      </c>
      <c r="AZ125" s="42">
        <v>35</v>
      </c>
      <c r="BA125" s="30">
        <f t="shared" si="33"/>
        <v>0.35185185185185186</v>
      </c>
    </row>
    <row r="126" spans="1:53">
      <c r="A126" s="23" t="s">
        <v>60</v>
      </c>
      <c r="B126" s="23" t="s">
        <v>898</v>
      </c>
      <c r="C126" s="31">
        <v>4</v>
      </c>
      <c r="D126" s="42">
        <v>6</v>
      </c>
      <c r="E126" s="30">
        <f t="shared" si="26"/>
        <v>-0.5</v>
      </c>
      <c r="G126" s="41">
        <f t="shared" si="27"/>
        <v>122</v>
      </c>
      <c r="H126" s="23" t="s">
        <v>851</v>
      </c>
      <c r="I126" s="31">
        <v>10</v>
      </c>
      <c r="J126" s="42">
        <v>7</v>
      </c>
      <c r="K126" s="30">
        <f t="shared" si="30"/>
        <v>0.30000000000000004</v>
      </c>
      <c r="AK126" s="41">
        <f>AK125+1</f>
        <v>62</v>
      </c>
      <c r="AL126" s="23" t="s">
        <v>819</v>
      </c>
      <c r="AM126" s="31">
        <v>13</v>
      </c>
      <c r="AN126" s="42">
        <v>8</v>
      </c>
      <c r="AO126" s="30">
        <f t="shared" si="32"/>
        <v>0.38461538461538458</v>
      </c>
      <c r="AW126" s="41">
        <f>AW125+1</f>
        <v>62</v>
      </c>
      <c r="AX126" s="23" t="s">
        <v>173</v>
      </c>
      <c r="AY126" s="31">
        <v>309</v>
      </c>
      <c r="AZ126" s="42">
        <v>201</v>
      </c>
      <c r="BA126" s="30">
        <f t="shared" si="33"/>
        <v>0.34951456310679607</v>
      </c>
    </row>
    <row r="127" spans="1:53">
      <c r="A127" s="23" t="s">
        <v>71</v>
      </c>
      <c r="B127" s="23" t="s">
        <v>118</v>
      </c>
      <c r="C127" s="31">
        <v>629</v>
      </c>
      <c r="D127" s="42">
        <v>344</v>
      </c>
      <c r="E127" s="30">
        <f t="shared" si="26"/>
        <v>0.45310015898251188</v>
      </c>
      <c r="G127" s="41">
        <f t="shared" si="27"/>
        <v>123</v>
      </c>
      <c r="H127" s="23" t="s">
        <v>604</v>
      </c>
      <c r="I127" s="31">
        <v>40</v>
      </c>
      <c r="J127" s="42">
        <v>28</v>
      </c>
      <c r="K127" s="30">
        <f t="shared" si="30"/>
        <v>0.30000000000000004</v>
      </c>
      <c r="AK127" s="41">
        <v>62</v>
      </c>
      <c r="AL127" s="23" t="s">
        <v>305</v>
      </c>
      <c r="AM127" s="31">
        <v>136</v>
      </c>
      <c r="AN127" s="42">
        <v>84</v>
      </c>
      <c r="AO127" s="30">
        <f t="shared" si="32"/>
        <v>0.38235294117647056</v>
      </c>
      <c r="AW127" s="41">
        <v>62</v>
      </c>
      <c r="AX127" s="23" t="s">
        <v>304</v>
      </c>
      <c r="AY127" s="31">
        <v>136</v>
      </c>
      <c r="AZ127" s="42">
        <v>89</v>
      </c>
      <c r="BA127" s="30">
        <f t="shared" si="33"/>
        <v>0.34558823529411764</v>
      </c>
    </row>
    <row r="128" spans="1:53">
      <c r="A128" s="23" t="s">
        <v>71</v>
      </c>
      <c r="B128" s="23" t="s">
        <v>391</v>
      </c>
      <c r="C128" s="31">
        <v>88</v>
      </c>
      <c r="D128" s="42">
        <v>43</v>
      </c>
      <c r="E128" s="30">
        <f t="shared" si="26"/>
        <v>0.51136363636363635</v>
      </c>
      <c r="G128" s="41">
        <f t="shared" si="27"/>
        <v>124</v>
      </c>
      <c r="H128" s="23" t="s">
        <v>861</v>
      </c>
      <c r="I128" s="31">
        <v>10</v>
      </c>
      <c r="J128" s="42">
        <v>7</v>
      </c>
      <c r="K128" s="30">
        <f t="shared" si="30"/>
        <v>0.30000000000000004</v>
      </c>
      <c r="AK128" s="41">
        <f>AK127+1</f>
        <v>63</v>
      </c>
      <c r="AL128" s="23" t="s">
        <v>148</v>
      </c>
      <c r="AM128" s="31">
        <v>396</v>
      </c>
      <c r="AN128" s="42">
        <v>246</v>
      </c>
      <c r="AO128" s="30">
        <f t="shared" si="32"/>
        <v>0.37878787878787878</v>
      </c>
      <c r="AW128" s="41">
        <f>AW127+1</f>
        <v>63</v>
      </c>
      <c r="AX128" s="23" t="s">
        <v>495</v>
      </c>
      <c r="AY128" s="31">
        <v>61</v>
      </c>
      <c r="AZ128" s="42">
        <v>40</v>
      </c>
      <c r="BA128" s="30">
        <f t="shared" si="33"/>
        <v>0.34426229508196726</v>
      </c>
    </row>
    <row r="129" spans="1:53">
      <c r="A129" s="23" t="s">
        <v>55</v>
      </c>
      <c r="B129" s="23" t="s">
        <v>511</v>
      </c>
      <c r="C129" s="31">
        <v>57</v>
      </c>
      <c r="D129" s="42">
        <v>18</v>
      </c>
      <c r="E129" s="30">
        <f t="shared" si="26"/>
        <v>0.68421052631578949</v>
      </c>
      <c r="G129" s="41">
        <f t="shared" si="27"/>
        <v>125</v>
      </c>
      <c r="H129" s="23" t="s">
        <v>694</v>
      </c>
      <c r="I129" s="31">
        <v>27</v>
      </c>
      <c r="J129" s="42">
        <v>19</v>
      </c>
      <c r="K129" s="30">
        <f t="shared" si="30"/>
        <v>0.29629629629629628</v>
      </c>
      <c r="AK129" s="41">
        <v>63</v>
      </c>
      <c r="AL129" s="23" t="s">
        <v>576</v>
      </c>
      <c r="AM129" s="31">
        <v>45</v>
      </c>
      <c r="AN129" s="42">
        <v>28</v>
      </c>
      <c r="AO129" s="30">
        <f t="shared" si="32"/>
        <v>0.37777777777777777</v>
      </c>
      <c r="AW129" s="41">
        <v>63</v>
      </c>
      <c r="AX129" s="23" t="s">
        <v>334</v>
      </c>
      <c r="AY129" s="31">
        <v>119</v>
      </c>
      <c r="AZ129" s="42">
        <v>79</v>
      </c>
      <c r="BA129" s="30">
        <f t="shared" si="33"/>
        <v>0.33613445378151263</v>
      </c>
    </row>
    <row r="130" spans="1:53">
      <c r="A130" s="23" t="s">
        <v>55</v>
      </c>
      <c r="B130" s="23" t="s">
        <v>207</v>
      </c>
      <c r="C130" s="31">
        <v>245</v>
      </c>
      <c r="D130" s="42">
        <v>141</v>
      </c>
      <c r="E130" s="30">
        <f t="shared" si="26"/>
        <v>0.42448979591836733</v>
      </c>
      <c r="G130" s="41">
        <f t="shared" si="27"/>
        <v>126</v>
      </c>
      <c r="H130" s="23" t="s">
        <v>100</v>
      </c>
      <c r="I130" s="31">
        <v>873</v>
      </c>
      <c r="J130" s="42">
        <v>615</v>
      </c>
      <c r="K130" s="30">
        <f t="shared" si="30"/>
        <v>0.29553264604810991</v>
      </c>
      <c r="AK130" s="41">
        <f>AK129+1</f>
        <v>64</v>
      </c>
      <c r="AL130" s="23" t="s">
        <v>422</v>
      </c>
      <c r="AM130" s="31">
        <v>77</v>
      </c>
      <c r="AN130" s="42">
        <v>48</v>
      </c>
      <c r="AO130" s="30">
        <f t="shared" si="32"/>
        <v>0.37662337662337664</v>
      </c>
      <c r="AW130" s="41">
        <f>AW129+1</f>
        <v>64</v>
      </c>
      <c r="AX130" s="23" t="s">
        <v>667</v>
      </c>
      <c r="AY130" s="31">
        <v>30</v>
      </c>
      <c r="AZ130" s="42">
        <v>20</v>
      </c>
      <c r="BA130" s="30">
        <f t="shared" si="33"/>
        <v>0.33333333333333337</v>
      </c>
    </row>
    <row r="131" spans="1:53">
      <c r="A131" s="23" t="s">
        <v>71</v>
      </c>
      <c r="B131" s="23" t="s">
        <v>221</v>
      </c>
      <c r="C131" s="31">
        <v>219</v>
      </c>
      <c r="D131" s="42">
        <v>116</v>
      </c>
      <c r="E131" s="30">
        <f t="shared" si="26"/>
        <v>0.47031963470319638</v>
      </c>
      <c r="G131" s="41">
        <f t="shared" si="27"/>
        <v>127</v>
      </c>
      <c r="H131" s="23" t="s">
        <v>260</v>
      </c>
      <c r="I131" s="31">
        <v>174</v>
      </c>
      <c r="J131" s="42">
        <v>123</v>
      </c>
      <c r="K131" s="30">
        <f t="shared" si="30"/>
        <v>0.2931034482758621</v>
      </c>
      <c r="AK131" s="41">
        <v>64</v>
      </c>
      <c r="AL131" s="23" t="s">
        <v>354</v>
      </c>
      <c r="AM131" s="31">
        <v>107</v>
      </c>
      <c r="AN131" s="42">
        <v>67</v>
      </c>
      <c r="AO131" s="30">
        <f t="shared" si="32"/>
        <v>0.37383177570093462</v>
      </c>
      <c r="AW131" s="41">
        <v>64</v>
      </c>
      <c r="AX131" s="23" t="s">
        <v>828</v>
      </c>
      <c r="AY131" s="31">
        <v>12</v>
      </c>
      <c r="AZ131" s="42">
        <v>8</v>
      </c>
      <c r="BA131" s="30">
        <f t="shared" si="33"/>
        <v>0.33333333333333337</v>
      </c>
    </row>
    <row r="132" spans="1:53">
      <c r="A132" s="23" t="s">
        <v>71</v>
      </c>
      <c r="B132" s="23" t="s">
        <v>480</v>
      </c>
      <c r="C132" s="31">
        <v>63</v>
      </c>
      <c r="D132" s="42">
        <v>40</v>
      </c>
      <c r="E132" s="30">
        <f t="shared" si="26"/>
        <v>0.36507936507936511</v>
      </c>
      <c r="G132" s="41">
        <f t="shared" si="27"/>
        <v>128</v>
      </c>
      <c r="H132" s="23" t="s">
        <v>469</v>
      </c>
      <c r="I132" s="31">
        <v>65</v>
      </c>
      <c r="J132" s="42">
        <v>46</v>
      </c>
      <c r="K132" s="30">
        <f t="shared" si="30"/>
        <v>0.29230769230769227</v>
      </c>
      <c r="AK132" s="41">
        <f>AK131+1</f>
        <v>65</v>
      </c>
      <c r="AL132" s="23" t="s">
        <v>325</v>
      </c>
      <c r="AM132" s="31">
        <v>124</v>
      </c>
      <c r="AN132" s="42">
        <v>78</v>
      </c>
      <c r="AO132" s="30">
        <f t="shared" si="32"/>
        <v>0.37096774193548387</v>
      </c>
      <c r="AW132" s="41">
        <f>AW131+1</f>
        <v>65</v>
      </c>
      <c r="AX132" s="23" t="s">
        <v>891</v>
      </c>
      <c r="AY132" s="31">
        <v>6</v>
      </c>
      <c r="AZ132" s="42">
        <v>4</v>
      </c>
      <c r="BA132" s="30">
        <f t="shared" si="33"/>
        <v>0.33333333333333337</v>
      </c>
    </row>
    <row r="133" spans="1:53">
      <c r="A133" s="23" t="s">
        <v>57</v>
      </c>
      <c r="B133" s="23" t="s">
        <v>667</v>
      </c>
      <c r="C133" s="31">
        <v>30</v>
      </c>
      <c r="D133" s="42">
        <v>20</v>
      </c>
      <c r="E133" s="30">
        <f t="shared" si="26"/>
        <v>0.33333333333333337</v>
      </c>
      <c r="G133" s="41">
        <f t="shared" si="27"/>
        <v>129</v>
      </c>
      <c r="H133" s="23" t="s">
        <v>259</v>
      </c>
      <c r="I133" s="31">
        <v>174</v>
      </c>
      <c r="J133" s="42">
        <v>124</v>
      </c>
      <c r="K133" s="30">
        <f t="shared" ref="K133:K147" si="34">1-(J133/I133)</f>
        <v>0.28735632183908044</v>
      </c>
      <c r="AK133" s="41">
        <v>65</v>
      </c>
      <c r="AL133" s="23" t="s">
        <v>293</v>
      </c>
      <c r="AM133" s="31">
        <v>143</v>
      </c>
      <c r="AN133" s="42">
        <v>90</v>
      </c>
      <c r="AO133" s="30">
        <f t="shared" ref="AO133:AO164" si="35">1-(AN133/AM133)</f>
        <v>0.37062937062937062</v>
      </c>
      <c r="AW133" s="41">
        <v>65</v>
      </c>
      <c r="AX133" s="23" t="s">
        <v>836</v>
      </c>
      <c r="AY133" s="31">
        <v>12</v>
      </c>
      <c r="AZ133" s="42">
        <v>8</v>
      </c>
      <c r="BA133" s="30">
        <f t="shared" ref="BA133:BA161" si="36">1-(AZ133/AY133)</f>
        <v>0.33333333333333337</v>
      </c>
    </row>
    <row r="134" spans="1:53">
      <c r="A134" s="23" t="s">
        <v>55</v>
      </c>
      <c r="B134" s="23" t="s">
        <v>380</v>
      </c>
      <c r="C134" s="31">
        <v>91</v>
      </c>
      <c r="D134" s="42">
        <v>47</v>
      </c>
      <c r="E134" s="30">
        <f t="shared" ref="E134:E197" si="37">1-(D134/C134)</f>
        <v>0.48351648351648346</v>
      </c>
      <c r="G134" s="41">
        <f t="shared" si="27"/>
        <v>130</v>
      </c>
      <c r="H134" s="23" t="s">
        <v>485</v>
      </c>
      <c r="I134" s="31">
        <v>63</v>
      </c>
      <c r="J134" s="42">
        <v>46</v>
      </c>
      <c r="K134" s="30">
        <f t="shared" si="34"/>
        <v>0.26984126984126988</v>
      </c>
      <c r="AK134" s="41">
        <f>AK133+1</f>
        <v>66</v>
      </c>
      <c r="AL134" s="23" t="s">
        <v>179</v>
      </c>
      <c r="AM134" s="31">
        <v>297</v>
      </c>
      <c r="AN134" s="42">
        <v>187</v>
      </c>
      <c r="AO134" s="30">
        <f t="shared" si="35"/>
        <v>0.37037037037037035</v>
      </c>
      <c r="AW134" s="41">
        <f>AW133+1</f>
        <v>66</v>
      </c>
      <c r="AX134" s="23" t="s">
        <v>640</v>
      </c>
      <c r="AY134" s="31">
        <v>34</v>
      </c>
      <c r="AZ134" s="42">
        <v>23</v>
      </c>
      <c r="BA134" s="30">
        <f t="shared" si="36"/>
        <v>0.32352941176470584</v>
      </c>
    </row>
    <row r="135" spans="1:53">
      <c r="A135" s="23" t="s">
        <v>71</v>
      </c>
      <c r="B135" s="23" t="s">
        <v>389</v>
      </c>
      <c r="C135" s="31">
        <v>89</v>
      </c>
      <c r="D135" s="42">
        <v>66</v>
      </c>
      <c r="E135" s="30">
        <f t="shared" si="37"/>
        <v>0.2584269662921348</v>
      </c>
      <c r="G135" s="41">
        <f t="shared" ref="G135:G146" si="38">+G134+1</f>
        <v>131</v>
      </c>
      <c r="H135" s="23" t="s">
        <v>337</v>
      </c>
      <c r="I135" s="31">
        <v>118</v>
      </c>
      <c r="J135" s="42">
        <v>88</v>
      </c>
      <c r="K135" s="30">
        <f t="shared" si="34"/>
        <v>0.25423728813559321</v>
      </c>
      <c r="AK135" s="41">
        <v>66</v>
      </c>
      <c r="AL135" s="23" t="s">
        <v>329</v>
      </c>
      <c r="AM135" s="31">
        <v>122</v>
      </c>
      <c r="AN135" s="42">
        <v>77</v>
      </c>
      <c r="AO135" s="30">
        <f t="shared" si="35"/>
        <v>0.36885245901639341</v>
      </c>
      <c r="AW135" s="41">
        <v>66</v>
      </c>
      <c r="AX135" s="23" t="s">
        <v>175</v>
      </c>
      <c r="AY135" s="31">
        <v>301</v>
      </c>
      <c r="AZ135" s="42">
        <v>205</v>
      </c>
      <c r="BA135" s="30">
        <f t="shared" si="36"/>
        <v>0.31893687707641194</v>
      </c>
    </row>
    <row r="136" spans="1:53">
      <c r="A136" s="23" t="s">
        <v>63</v>
      </c>
      <c r="B136" s="23" t="s">
        <v>752</v>
      </c>
      <c r="C136" s="31">
        <v>20</v>
      </c>
      <c r="D136" s="42">
        <v>12</v>
      </c>
      <c r="E136" s="30">
        <f t="shared" si="37"/>
        <v>0.4</v>
      </c>
      <c r="G136" s="41">
        <f t="shared" si="38"/>
        <v>132</v>
      </c>
      <c r="H136" s="23" t="s">
        <v>879</v>
      </c>
      <c r="I136" s="31">
        <v>8</v>
      </c>
      <c r="J136" s="42">
        <v>6</v>
      </c>
      <c r="K136" s="30">
        <f t="shared" si="34"/>
        <v>0.25</v>
      </c>
      <c r="AK136" s="41">
        <f>AK135+1</f>
        <v>67</v>
      </c>
      <c r="AL136" s="23" t="s">
        <v>324</v>
      </c>
      <c r="AM136" s="31">
        <v>125</v>
      </c>
      <c r="AN136" s="42">
        <v>79</v>
      </c>
      <c r="AO136" s="30">
        <f t="shared" si="35"/>
        <v>0.36799999999999999</v>
      </c>
      <c r="AW136" s="41">
        <f>AW135+1</f>
        <v>67</v>
      </c>
      <c r="AX136" s="23" t="s">
        <v>630</v>
      </c>
      <c r="AY136" s="31">
        <v>35</v>
      </c>
      <c r="AZ136" s="42">
        <v>24</v>
      </c>
      <c r="BA136" s="30">
        <f t="shared" si="36"/>
        <v>0.31428571428571428</v>
      </c>
    </row>
    <row r="137" spans="1:53">
      <c r="A137" s="23" t="s">
        <v>57</v>
      </c>
      <c r="B137" s="23" t="s">
        <v>586</v>
      </c>
      <c r="C137" s="31">
        <v>42</v>
      </c>
      <c r="D137" s="42">
        <v>19</v>
      </c>
      <c r="E137" s="30">
        <f t="shared" si="37"/>
        <v>0.54761904761904767</v>
      </c>
      <c r="G137" s="41">
        <f t="shared" si="38"/>
        <v>133</v>
      </c>
      <c r="H137" s="23" t="s">
        <v>749</v>
      </c>
      <c r="I137" s="31">
        <v>21</v>
      </c>
      <c r="J137" s="42">
        <v>16</v>
      </c>
      <c r="K137" s="30">
        <f t="shared" si="34"/>
        <v>0.23809523809523814</v>
      </c>
      <c r="AK137" s="41">
        <v>67</v>
      </c>
      <c r="AL137" s="23" t="s">
        <v>446</v>
      </c>
      <c r="AM137" s="31">
        <v>71</v>
      </c>
      <c r="AN137" s="42">
        <v>45</v>
      </c>
      <c r="AO137" s="30">
        <f t="shared" si="35"/>
        <v>0.36619718309859151</v>
      </c>
      <c r="AW137" s="41">
        <v>67</v>
      </c>
      <c r="AX137" s="23" t="s">
        <v>799</v>
      </c>
      <c r="AY137" s="31">
        <v>16</v>
      </c>
      <c r="AZ137" s="42">
        <v>11</v>
      </c>
      <c r="BA137" s="30">
        <f t="shared" si="36"/>
        <v>0.3125</v>
      </c>
    </row>
    <row r="138" spans="1:53">
      <c r="A138" s="23" t="s">
        <v>57</v>
      </c>
      <c r="B138" s="23" t="s">
        <v>564</v>
      </c>
      <c r="C138" s="31">
        <v>46</v>
      </c>
      <c r="D138" s="42">
        <v>26</v>
      </c>
      <c r="E138" s="30">
        <f t="shared" si="37"/>
        <v>0.43478260869565222</v>
      </c>
      <c r="G138" s="41">
        <f t="shared" si="38"/>
        <v>134</v>
      </c>
      <c r="H138" s="23" t="s">
        <v>583</v>
      </c>
      <c r="I138" s="31">
        <v>43</v>
      </c>
      <c r="J138" s="42">
        <v>33</v>
      </c>
      <c r="K138" s="30">
        <f t="shared" si="34"/>
        <v>0.23255813953488369</v>
      </c>
      <c r="AK138" s="41">
        <f>AK137+1</f>
        <v>68</v>
      </c>
      <c r="AL138" s="23" t="s">
        <v>327</v>
      </c>
      <c r="AM138" s="31">
        <v>123</v>
      </c>
      <c r="AN138" s="42">
        <v>78</v>
      </c>
      <c r="AO138" s="30">
        <f t="shared" si="35"/>
        <v>0.36585365853658536</v>
      </c>
      <c r="AW138" s="41">
        <f>AW137+1</f>
        <v>68</v>
      </c>
      <c r="AX138" s="23" t="s">
        <v>676</v>
      </c>
      <c r="AY138" s="31">
        <v>29</v>
      </c>
      <c r="AZ138" s="42">
        <v>20</v>
      </c>
      <c r="BA138" s="30">
        <f t="shared" si="36"/>
        <v>0.31034482758620685</v>
      </c>
    </row>
    <row r="139" spans="1:53">
      <c r="A139" s="23" t="s">
        <v>1444</v>
      </c>
      <c r="B139" s="23" t="s">
        <v>153</v>
      </c>
      <c r="C139" s="31">
        <v>372</v>
      </c>
      <c r="D139" s="42">
        <v>227</v>
      </c>
      <c r="E139" s="30">
        <f t="shared" si="37"/>
        <v>0.38978494623655913</v>
      </c>
      <c r="G139" s="41">
        <f t="shared" si="38"/>
        <v>135</v>
      </c>
      <c r="H139" s="23" t="s">
        <v>897</v>
      </c>
      <c r="I139" s="31">
        <v>5</v>
      </c>
      <c r="J139" s="42">
        <v>4</v>
      </c>
      <c r="K139" s="30">
        <f t="shared" si="34"/>
        <v>0.19999999999999996</v>
      </c>
      <c r="AK139" s="41">
        <v>68</v>
      </c>
      <c r="AL139" s="23" t="s">
        <v>480</v>
      </c>
      <c r="AM139" s="31">
        <v>63</v>
      </c>
      <c r="AN139" s="42">
        <v>40</v>
      </c>
      <c r="AO139" s="30">
        <f t="shared" si="35"/>
        <v>0.36507936507936511</v>
      </c>
      <c r="AW139" s="41">
        <v>68</v>
      </c>
      <c r="AX139" s="23" t="s">
        <v>519</v>
      </c>
      <c r="AY139" s="31">
        <v>55</v>
      </c>
      <c r="AZ139" s="42">
        <v>38</v>
      </c>
      <c r="BA139" s="30">
        <f t="shared" si="36"/>
        <v>0.30909090909090908</v>
      </c>
    </row>
    <row r="140" spans="1:53">
      <c r="A140" s="23" t="s">
        <v>71</v>
      </c>
      <c r="B140" s="23" t="s">
        <v>499</v>
      </c>
      <c r="C140" s="31">
        <v>60</v>
      </c>
      <c r="D140" s="42">
        <v>36</v>
      </c>
      <c r="E140" s="30">
        <f t="shared" si="37"/>
        <v>0.4</v>
      </c>
      <c r="G140" s="41">
        <f t="shared" si="38"/>
        <v>136</v>
      </c>
      <c r="H140" s="23" t="s">
        <v>657</v>
      </c>
      <c r="I140" s="31">
        <v>31</v>
      </c>
      <c r="J140" s="42">
        <v>25</v>
      </c>
      <c r="K140" s="30">
        <f t="shared" si="34"/>
        <v>0.19354838709677424</v>
      </c>
      <c r="AK140" s="41">
        <f>AK139+1</f>
        <v>69</v>
      </c>
      <c r="AL140" s="23" t="s">
        <v>139</v>
      </c>
      <c r="AM140" s="31">
        <v>463</v>
      </c>
      <c r="AN140" s="42">
        <v>294</v>
      </c>
      <c r="AO140" s="30">
        <f t="shared" si="35"/>
        <v>0.36501079913606915</v>
      </c>
      <c r="AW140" s="41">
        <f>AW139+1</f>
        <v>69</v>
      </c>
      <c r="AX140" s="23" t="s">
        <v>473</v>
      </c>
      <c r="AY140" s="31">
        <v>65</v>
      </c>
      <c r="AZ140" s="42">
        <v>46</v>
      </c>
      <c r="BA140" s="30">
        <f t="shared" si="36"/>
        <v>0.29230769230769227</v>
      </c>
    </row>
    <row r="141" spans="1:53">
      <c r="A141" s="23" t="s">
        <v>51</v>
      </c>
      <c r="B141" s="23" t="s">
        <v>289</v>
      </c>
      <c r="C141" s="31">
        <v>147</v>
      </c>
      <c r="D141" s="42">
        <v>73</v>
      </c>
      <c r="E141" s="30">
        <f t="shared" si="37"/>
        <v>0.50340136054421769</v>
      </c>
      <c r="G141" s="41">
        <f t="shared" si="38"/>
        <v>137</v>
      </c>
      <c r="H141" s="23" t="s">
        <v>754</v>
      </c>
      <c r="I141" s="31">
        <v>20</v>
      </c>
      <c r="J141" s="42">
        <v>17</v>
      </c>
      <c r="K141" s="30">
        <f t="shared" si="34"/>
        <v>0.15000000000000002</v>
      </c>
      <c r="AK141" s="41">
        <v>69</v>
      </c>
      <c r="AL141" s="23" t="s">
        <v>579</v>
      </c>
      <c r="AM141" s="31">
        <v>44</v>
      </c>
      <c r="AN141" s="42">
        <v>28</v>
      </c>
      <c r="AO141" s="30">
        <f t="shared" si="35"/>
        <v>0.36363636363636365</v>
      </c>
      <c r="AW141" s="41">
        <v>69</v>
      </c>
      <c r="AX141" s="23" t="s">
        <v>374</v>
      </c>
      <c r="AY141" s="31">
        <v>96</v>
      </c>
      <c r="AZ141" s="42">
        <v>68</v>
      </c>
      <c r="BA141" s="30">
        <f t="shared" si="36"/>
        <v>0.29166666666666663</v>
      </c>
    </row>
    <row r="142" spans="1:53">
      <c r="A142" s="23" t="s">
        <v>55</v>
      </c>
      <c r="B142" s="23" t="s">
        <v>294</v>
      </c>
      <c r="C142" s="31">
        <v>143</v>
      </c>
      <c r="D142" s="42">
        <v>78</v>
      </c>
      <c r="E142" s="30">
        <f t="shared" si="37"/>
        <v>0.45454545454545459</v>
      </c>
      <c r="G142" s="41">
        <f t="shared" si="38"/>
        <v>138</v>
      </c>
      <c r="H142" s="23" t="s">
        <v>638</v>
      </c>
      <c r="I142" s="31">
        <v>34</v>
      </c>
      <c r="J142" s="42">
        <v>31</v>
      </c>
      <c r="K142" s="30">
        <f t="shared" si="34"/>
        <v>8.8235294117647078E-2</v>
      </c>
      <c r="AK142" s="41">
        <f>AK141+1</f>
        <v>70</v>
      </c>
      <c r="AL142" s="23" t="s">
        <v>508</v>
      </c>
      <c r="AM142" s="31">
        <v>58</v>
      </c>
      <c r="AN142" s="42">
        <v>37</v>
      </c>
      <c r="AO142" s="30">
        <f t="shared" si="35"/>
        <v>0.36206896551724133</v>
      </c>
      <c r="AW142" s="41">
        <f>AW141+1</f>
        <v>70</v>
      </c>
      <c r="AX142" s="23" t="s">
        <v>611</v>
      </c>
      <c r="AY142" s="31">
        <v>39</v>
      </c>
      <c r="AZ142" s="42">
        <v>28</v>
      </c>
      <c r="BA142" s="30">
        <f t="shared" si="36"/>
        <v>0.28205128205128205</v>
      </c>
    </row>
    <row r="143" spans="1:53">
      <c r="A143" s="23" t="s">
        <v>63</v>
      </c>
      <c r="B143" s="23" t="s">
        <v>587</v>
      </c>
      <c r="C143" s="31">
        <v>42</v>
      </c>
      <c r="D143" s="42">
        <v>16</v>
      </c>
      <c r="E143" s="30">
        <f t="shared" si="37"/>
        <v>0.61904761904761907</v>
      </c>
      <c r="G143" s="41">
        <f t="shared" si="38"/>
        <v>139</v>
      </c>
      <c r="H143" s="23" t="s">
        <v>729</v>
      </c>
      <c r="I143" s="31">
        <v>23</v>
      </c>
      <c r="J143" s="42">
        <v>21</v>
      </c>
      <c r="K143" s="30">
        <f t="shared" si="34"/>
        <v>8.6956521739130488E-2</v>
      </c>
      <c r="AK143" s="41">
        <v>70</v>
      </c>
      <c r="AL143" s="23" t="s">
        <v>620</v>
      </c>
      <c r="AM143" s="31">
        <v>36</v>
      </c>
      <c r="AN143" s="42">
        <v>23</v>
      </c>
      <c r="AO143" s="30">
        <f t="shared" si="35"/>
        <v>0.36111111111111116</v>
      </c>
      <c r="AW143" s="41">
        <v>70</v>
      </c>
      <c r="AX143" s="23" t="s">
        <v>848</v>
      </c>
      <c r="AY143" s="31">
        <v>11</v>
      </c>
      <c r="AZ143" s="42">
        <v>8</v>
      </c>
      <c r="BA143" s="30">
        <f t="shared" si="36"/>
        <v>0.27272727272727271</v>
      </c>
    </row>
    <row r="144" spans="1:53">
      <c r="A144" s="23" t="s">
        <v>60</v>
      </c>
      <c r="B144" s="23" t="s">
        <v>518</v>
      </c>
      <c r="C144" s="31">
        <v>55</v>
      </c>
      <c r="D144" s="42">
        <v>19</v>
      </c>
      <c r="E144" s="30">
        <f t="shared" si="37"/>
        <v>0.65454545454545454</v>
      </c>
      <c r="G144" s="41">
        <f t="shared" si="38"/>
        <v>140</v>
      </c>
      <c r="H144" s="23" t="s">
        <v>901</v>
      </c>
      <c r="I144" s="31">
        <v>4</v>
      </c>
      <c r="J144" s="42">
        <v>4</v>
      </c>
      <c r="K144" s="30">
        <f t="shared" si="34"/>
        <v>0</v>
      </c>
      <c r="AK144" s="41">
        <f>AK143+1</f>
        <v>71</v>
      </c>
      <c r="AL144" s="23" t="s">
        <v>476</v>
      </c>
      <c r="AM144" s="31">
        <v>64</v>
      </c>
      <c r="AN144" s="42">
        <v>41</v>
      </c>
      <c r="AO144" s="30">
        <f t="shared" si="35"/>
        <v>0.359375</v>
      </c>
      <c r="AW144" s="41">
        <f>AW143+1</f>
        <v>71</v>
      </c>
      <c r="AX144" s="23" t="s">
        <v>416</v>
      </c>
      <c r="AY144" s="31">
        <v>80</v>
      </c>
      <c r="AZ144" s="42">
        <v>59</v>
      </c>
      <c r="BA144" s="30">
        <f t="shared" si="36"/>
        <v>0.26249999999999996</v>
      </c>
    </row>
    <row r="145" spans="1:53">
      <c r="A145" s="23" t="s">
        <v>71</v>
      </c>
      <c r="B145" s="23" t="s">
        <v>549</v>
      </c>
      <c r="C145" s="31">
        <v>49</v>
      </c>
      <c r="D145" s="42">
        <v>40</v>
      </c>
      <c r="E145" s="30">
        <f t="shared" si="37"/>
        <v>0.18367346938775508</v>
      </c>
      <c r="G145" s="41">
        <f t="shared" si="38"/>
        <v>141</v>
      </c>
      <c r="H145" s="23" t="s">
        <v>895</v>
      </c>
      <c r="I145" s="31">
        <v>5</v>
      </c>
      <c r="J145" s="42">
        <v>6</v>
      </c>
      <c r="K145" s="30">
        <f t="shared" si="34"/>
        <v>-0.19999999999999996</v>
      </c>
      <c r="AK145" s="41">
        <v>71</v>
      </c>
      <c r="AL145" s="23" t="s">
        <v>339</v>
      </c>
      <c r="AM145" s="31">
        <v>117</v>
      </c>
      <c r="AN145" s="42">
        <v>76</v>
      </c>
      <c r="AO145" s="30">
        <f t="shared" si="35"/>
        <v>0.3504273504273504</v>
      </c>
      <c r="AW145" s="41">
        <v>71</v>
      </c>
      <c r="AX145" s="23" t="s">
        <v>63</v>
      </c>
      <c r="AY145" s="31">
        <v>42</v>
      </c>
      <c r="AZ145" s="42">
        <v>31</v>
      </c>
      <c r="BA145" s="30">
        <f t="shared" si="36"/>
        <v>0.26190476190476186</v>
      </c>
    </row>
    <row r="146" spans="1:53">
      <c r="A146" s="23" t="s">
        <v>57</v>
      </c>
      <c r="B146" s="23" t="s">
        <v>385</v>
      </c>
      <c r="C146" s="31">
        <v>90</v>
      </c>
      <c r="D146" s="42">
        <v>24</v>
      </c>
      <c r="E146" s="30">
        <f t="shared" si="37"/>
        <v>0.73333333333333339</v>
      </c>
      <c r="G146" s="41">
        <f t="shared" si="38"/>
        <v>142</v>
      </c>
      <c r="H146" s="23" t="s">
        <v>902</v>
      </c>
      <c r="I146" s="31">
        <v>4</v>
      </c>
      <c r="J146" s="42">
        <v>7</v>
      </c>
      <c r="K146" s="30">
        <f t="shared" si="34"/>
        <v>-0.75</v>
      </c>
      <c r="AK146" s="41">
        <f>AK145+1</f>
        <v>72</v>
      </c>
      <c r="AL146" s="23" t="s">
        <v>603</v>
      </c>
      <c r="AM146" s="31">
        <v>40</v>
      </c>
      <c r="AN146" s="42">
        <v>26</v>
      </c>
      <c r="AO146" s="30">
        <f t="shared" si="35"/>
        <v>0.35</v>
      </c>
      <c r="AW146" s="41">
        <f>AW145+1</f>
        <v>72</v>
      </c>
      <c r="AX146" s="23" t="s">
        <v>695</v>
      </c>
      <c r="AY146" s="31">
        <v>27</v>
      </c>
      <c r="AZ146" s="42">
        <v>20</v>
      </c>
      <c r="BA146" s="30">
        <f t="shared" si="36"/>
        <v>0.2592592592592593</v>
      </c>
    </row>
    <row r="147" spans="1:53">
      <c r="A147" s="23" t="s">
        <v>1444</v>
      </c>
      <c r="B147" s="23" t="s">
        <v>410</v>
      </c>
      <c r="C147" s="31">
        <v>81</v>
      </c>
      <c r="D147" s="42">
        <v>50</v>
      </c>
      <c r="E147" s="30">
        <f t="shared" si="37"/>
        <v>0.38271604938271608</v>
      </c>
      <c r="G147" s="198" t="s">
        <v>42</v>
      </c>
      <c r="H147" s="198"/>
      <c r="I147" s="43">
        <f>SUBTOTAL(9,I5:I146)</f>
        <v>97898</v>
      </c>
      <c r="J147" s="43">
        <f>SUBTOTAL(9,J5:J146)</f>
        <v>41725</v>
      </c>
      <c r="K147" s="44">
        <f t="shared" si="34"/>
        <v>0.57379108868414064</v>
      </c>
      <c r="AK147" s="41">
        <v>72</v>
      </c>
      <c r="AL147" s="23" t="s">
        <v>449</v>
      </c>
      <c r="AM147" s="31">
        <v>70</v>
      </c>
      <c r="AN147" s="42">
        <v>46</v>
      </c>
      <c r="AO147" s="30">
        <f t="shared" si="35"/>
        <v>0.34285714285714286</v>
      </c>
      <c r="AW147" s="41">
        <v>72</v>
      </c>
      <c r="AX147" s="23" t="s">
        <v>871</v>
      </c>
      <c r="AY147" s="31">
        <v>9</v>
      </c>
      <c r="AZ147" s="42">
        <v>7</v>
      </c>
      <c r="BA147" s="30">
        <f t="shared" si="36"/>
        <v>0.22222222222222221</v>
      </c>
    </row>
    <row r="148" spans="1:53">
      <c r="A148" s="23" t="s">
        <v>57</v>
      </c>
      <c r="B148" s="23" t="s">
        <v>842</v>
      </c>
      <c r="C148" s="31">
        <v>11</v>
      </c>
      <c r="D148" s="42">
        <v>7</v>
      </c>
      <c r="E148" s="30">
        <f t="shared" si="37"/>
        <v>0.36363636363636365</v>
      </c>
      <c r="AK148" s="41">
        <f>AK147+1</f>
        <v>73</v>
      </c>
      <c r="AL148" s="23" t="s">
        <v>547</v>
      </c>
      <c r="AM148" s="31">
        <v>50</v>
      </c>
      <c r="AN148" s="42">
        <v>33</v>
      </c>
      <c r="AO148" s="30">
        <f t="shared" si="35"/>
        <v>0.33999999999999997</v>
      </c>
      <c r="AW148" s="41">
        <f>AW147+1</f>
        <v>73</v>
      </c>
      <c r="AX148" s="23" t="s">
        <v>567</v>
      </c>
      <c r="AY148" s="31">
        <v>46</v>
      </c>
      <c r="AZ148" s="42">
        <v>36</v>
      </c>
      <c r="BA148" s="30">
        <f t="shared" si="36"/>
        <v>0.21739130434782605</v>
      </c>
    </row>
    <row r="149" spans="1:53">
      <c r="A149" s="23" t="s">
        <v>57</v>
      </c>
      <c r="B149" s="23" t="s">
        <v>158</v>
      </c>
      <c r="C149" s="31">
        <v>358</v>
      </c>
      <c r="D149" s="42">
        <v>222</v>
      </c>
      <c r="E149" s="30">
        <f t="shared" si="37"/>
        <v>0.37988826815642462</v>
      </c>
      <c r="AK149" s="41">
        <v>73</v>
      </c>
      <c r="AL149" s="23" t="s">
        <v>363</v>
      </c>
      <c r="AM149" s="31">
        <v>103</v>
      </c>
      <c r="AN149" s="42">
        <v>68</v>
      </c>
      <c r="AO149" s="30">
        <f t="shared" si="35"/>
        <v>0.33980582524271841</v>
      </c>
      <c r="AW149" s="41">
        <v>73</v>
      </c>
      <c r="AX149" s="23" t="s">
        <v>563</v>
      </c>
      <c r="AY149" s="31">
        <v>47</v>
      </c>
      <c r="AZ149" s="42">
        <v>37</v>
      </c>
      <c r="BA149" s="30">
        <f t="shared" si="36"/>
        <v>0.21276595744680848</v>
      </c>
    </row>
    <row r="150" spans="1:53">
      <c r="A150" s="23" t="s">
        <v>57</v>
      </c>
      <c r="B150" s="23" t="s">
        <v>143</v>
      </c>
      <c r="C150" s="31">
        <v>447</v>
      </c>
      <c r="D150" s="42">
        <v>226</v>
      </c>
      <c r="E150" s="30">
        <f t="shared" si="37"/>
        <v>0.49440715883668906</v>
      </c>
      <c r="AK150" s="41">
        <f>AK149+1</f>
        <v>74</v>
      </c>
      <c r="AL150" s="23" t="s">
        <v>206</v>
      </c>
      <c r="AM150" s="31">
        <v>250</v>
      </c>
      <c r="AN150" s="42">
        <v>166</v>
      </c>
      <c r="AO150" s="30">
        <f t="shared" si="35"/>
        <v>0.33599999999999997</v>
      </c>
      <c r="AW150" s="41">
        <f>AW149+1</f>
        <v>74</v>
      </c>
      <c r="AX150" s="23" t="s">
        <v>770</v>
      </c>
      <c r="AY150" s="31">
        <v>19</v>
      </c>
      <c r="AZ150" s="42">
        <v>15</v>
      </c>
      <c r="BA150" s="30">
        <f t="shared" si="36"/>
        <v>0.21052631578947367</v>
      </c>
    </row>
    <row r="151" spans="1:53">
      <c r="A151" s="23" t="s">
        <v>63</v>
      </c>
      <c r="B151" s="23" t="s">
        <v>112</v>
      </c>
      <c r="C151" s="31">
        <v>672</v>
      </c>
      <c r="D151" s="42">
        <v>319</v>
      </c>
      <c r="E151" s="30">
        <f t="shared" si="37"/>
        <v>0.52529761904761907</v>
      </c>
      <c r="AK151" s="41">
        <v>74</v>
      </c>
      <c r="AL151" s="23" t="s">
        <v>361</v>
      </c>
      <c r="AM151" s="31">
        <v>105</v>
      </c>
      <c r="AN151" s="42">
        <v>70</v>
      </c>
      <c r="AO151" s="30">
        <f t="shared" si="35"/>
        <v>0.33333333333333337</v>
      </c>
      <c r="AW151" s="41">
        <v>74</v>
      </c>
      <c r="AX151" s="23" t="s">
        <v>384</v>
      </c>
      <c r="AY151" s="31">
        <v>91</v>
      </c>
      <c r="AZ151" s="42">
        <v>74</v>
      </c>
      <c r="BA151" s="30">
        <f t="shared" si="36"/>
        <v>0.18681318681318682</v>
      </c>
    </row>
    <row r="152" spans="1:53">
      <c r="A152" s="23" t="s">
        <v>1444</v>
      </c>
      <c r="B152" s="23" t="s">
        <v>468</v>
      </c>
      <c r="C152" s="31">
        <v>65</v>
      </c>
      <c r="D152" s="42">
        <v>43</v>
      </c>
      <c r="E152" s="30">
        <f t="shared" si="37"/>
        <v>0.33846153846153848</v>
      </c>
      <c r="AK152" s="41">
        <f>AK151+1</f>
        <v>75</v>
      </c>
      <c r="AL152" s="23" t="s">
        <v>242</v>
      </c>
      <c r="AM152" s="31">
        <v>193</v>
      </c>
      <c r="AN152" s="42">
        <v>130</v>
      </c>
      <c r="AO152" s="30">
        <f t="shared" si="35"/>
        <v>0.32642487046632129</v>
      </c>
      <c r="AW152" s="41">
        <f>AW151+1</f>
        <v>75</v>
      </c>
      <c r="AX152" s="23" t="s">
        <v>718</v>
      </c>
      <c r="AY152" s="31">
        <v>24</v>
      </c>
      <c r="AZ152" s="42">
        <v>20</v>
      </c>
      <c r="BA152" s="30">
        <f t="shared" si="36"/>
        <v>0.16666666666666663</v>
      </c>
    </row>
    <row r="153" spans="1:53">
      <c r="A153" s="23" t="s">
        <v>71</v>
      </c>
      <c r="B153" s="23" t="s">
        <v>417</v>
      </c>
      <c r="C153" s="31">
        <v>78</v>
      </c>
      <c r="D153" s="42">
        <v>26</v>
      </c>
      <c r="E153" s="30">
        <f t="shared" si="37"/>
        <v>0.66666666666666674</v>
      </c>
      <c r="AK153" s="41">
        <v>75</v>
      </c>
      <c r="AL153" s="23" t="s">
        <v>641</v>
      </c>
      <c r="AM153" s="31">
        <v>34</v>
      </c>
      <c r="AN153" s="42">
        <v>23</v>
      </c>
      <c r="AO153" s="30">
        <f t="shared" si="35"/>
        <v>0.32352941176470584</v>
      </c>
      <c r="AW153" s="41">
        <v>75</v>
      </c>
      <c r="AX153" s="23" t="s">
        <v>835</v>
      </c>
      <c r="AY153" s="31">
        <v>12</v>
      </c>
      <c r="AZ153" s="42">
        <v>10</v>
      </c>
      <c r="BA153" s="30">
        <f t="shared" si="36"/>
        <v>0.16666666666666663</v>
      </c>
    </row>
    <row r="154" spans="1:53">
      <c r="A154" s="23" t="s">
        <v>1444</v>
      </c>
      <c r="B154" s="23" t="s">
        <v>183</v>
      </c>
      <c r="C154" s="31">
        <v>291</v>
      </c>
      <c r="D154" s="42">
        <v>138</v>
      </c>
      <c r="E154" s="30">
        <f t="shared" si="37"/>
        <v>0.52577319587628868</v>
      </c>
      <c r="AK154" s="41">
        <f>AK153+1</f>
        <v>76</v>
      </c>
      <c r="AL154" s="23" t="s">
        <v>735</v>
      </c>
      <c r="AM154" s="31">
        <v>22</v>
      </c>
      <c r="AN154" s="42">
        <v>15</v>
      </c>
      <c r="AO154" s="30">
        <f t="shared" si="35"/>
        <v>0.31818181818181823</v>
      </c>
      <c r="AW154" s="41">
        <f>AW153+1</f>
        <v>76</v>
      </c>
      <c r="AX154" s="23" t="s">
        <v>711</v>
      </c>
      <c r="AY154" s="31">
        <v>25</v>
      </c>
      <c r="AZ154" s="42">
        <v>21</v>
      </c>
      <c r="BA154" s="30">
        <f t="shared" si="36"/>
        <v>0.16000000000000003</v>
      </c>
    </row>
    <row r="155" spans="1:53">
      <c r="A155" s="23" t="s">
        <v>63</v>
      </c>
      <c r="B155" s="23" t="s">
        <v>852</v>
      </c>
      <c r="C155" s="31">
        <v>10</v>
      </c>
      <c r="D155" s="42">
        <v>6</v>
      </c>
      <c r="E155" s="30">
        <f t="shared" si="37"/>
        <v>0.4</v>
      </c>
      <c r="AK155" s="41">
        <v>76</v>
      </c>
      <c r="AL155" s="23" t="s">
        <v>626</v>
      </c>
      <c r="AM155" s="31">
        <v>35</v>
      </c>
      <c r="AN155" s="42">
        <v>24</v>
      </c>
      <c r="AO155" s="30">
        <f t="shared" si="35"/>
        <v>0.31428571428571428</v>
      </c>
      <c r="AW155" s="41">
        <v>76</v>
      </c>
      <c r="AX155" s="23" t="s">
        <v>607</v>
      </c>
      <c r="AY155" s="31">
        <v>39</v>
      </c>
      <c r="AZ155" s="42">
        <v>35</v>
      </c>
      <c r="BA155" s="30">
        <f t="shared" si="36"/>
        <v>0.10256410256410253</v>
      </c>
    </row>
    <row r="156" spans="1:53">
      <c r="A156" s="23" t="s">
        <v>71</v>
      </c>
      <c r="B156" s="23" t="s">
        <v>347</v>
      </c>
      <c r="C156" s="31">
        <v>110</v>
      </c>
      <c r="D156" s="42">
        <v>56</v>
      </c>
      <c r="E156" s="30">
        <f t="shared" si="37"/>
        <v>0.49090909090909096</v>
      </c>
      <c r="AK156" s="41">
        <f>AK155+1</f>
        <v>77</v>
      </c>
      <c r="AL156" s="23" t="s">
        <v>539</v>
      </c>
      <c r="AM156" s="31">
        <v>52</v>
      </c>
      <c r="AN156" s="42">
        <v>36</v>
      </c>
      <c r="AO156" s="30">
        <f t="shared" si="35"/>
        <v>0.30769230769230771</v>
      </c>
      <c r="AW156" s="41">
        <f>AW155+1</f>
        <v>77</v>
      </c>
      <c r="AX156" s="23" t="s">
        <v>712</v>
      </c>
      <c r="AY156" s="31">
        <v>25</v>
      </c>
      <c r="AZ156" s="42">
        <v>23</v>
      </c>
      <c r="BA156" s="30">
        <f t="shared" si="36"/>
        <v>7.999999999999996E-2</v>
      </c>
    </row>
    <row r="157" spans="1:53">
      <c r="A157" s="23" t="s">
        <v>71</v>
      </c>
      <c r="B157" s="23" t="s">
        <v>350</v>
      </c>
      <c r="C157" s="31">
        <v>109</v>
      </c>
      <c r="D157" s="42">
        <v>77</v>
      </c>
      <c r="E157" s="30">
        <f t="shared" si="37"/>
        <v>0.29357798165137616</v>
      </c>
      <c r="AK157" s="41">
        <v>77</v>
      </c>
      <c r="AL157" s="23" t="s">
        <v>517</v>
      </c>
      <c r="AM157" s="31">
        <v>56</v>
      </c>
      <c r="AN157" s="42">
        <v>39</v>
      </c>
      <c r="AO157" s="30">
        <f t="shared" si="35"/>
        <v>0.3035714285714286</v>
      </c>
      <c r="AW157" s="41">
        <v>77</v>
      </c>
      <c r="AX157" s="23" t="s">
        <v>804</v>
      </c>
      <c r="AY157" s="31">
        <v>15</v>
      </c>
      <c r="AZ157" s="42">
        <v>14</v>
      </c>
      <c r="BA157" s="30">
        <f t="shared" si="36"/>
        <v>6.6666666666666652E-2</v>
      </c>
    </row>
    <row r="158" spans="1:53">
      <c r="A158" s="23" t="s">
        <v>71</v>
      </c>
      <c r="B158" s="23" t="s">
        <v>431</v>
      </c>
      <c r="C158" s="31">
        <v>75</v>
      </c>
      <c r="D158" s="42">
        <v>44</v>
      </c>
      <c r="E158" s="30">
        <f t="shared" si="37"/>
        <v>0.41333333333333333</v>
      </c>
      <c r="AK158" s="41">
        <f>AK157+1</f>
        <v>78</v>
      </c>
      <c r="AL158" s="23" t="s">
        <v>239</v>
      </c>
      <c r="AM158" s="31">
        <v>198</v>
      </c>
      <c r="AN158" s="42">
        <v>138</v>
      </c>
      <c r="AO158" s="30">
        <f t="shared" si="35"/>
        <v>0.30303030303030298</v>
      </c>
      <c r="AW158" s="41">
        <f>AW157+1</f>
        <v>78</v>
      </c>
      <c r="AX158" s="23" t="s">
        <v>644</v>
      </c>
      <c r="AY158" s="31">
        <v>34</v>
      </c>
      <c r="AZ158" s="42">
        <v>33</v>
      </c>
      <c r="BA158" s="30">
        <f t="shared" si="36"/>
        <v>2.9411764705882359E-2</v>
      </c>
    </row>
    <row r="159" spans="1:53">
      <c r="A159" s="23" t="s">
        <v>51</v>
      </c>
      <c r="B159" s="23" t="s">
        <v>205</v>
      </c>
      <c r="C159" s="31">
        <v>250</v>
      </c>
      <c r="D159" s="42">
        <v>138</v>
      </c>
      <c r="E159" s="30">
        <f t="shared" si="37"/>
        <v>0.44799999999999995</v>
      </c>
      <c r="AK159" s="41">
        <v>78</v>
      </c>
      <c r="AL159" s="23" t="s">
        <v>669</v>
      </c>
      <c r="AM159" s="31">
        <v>30</v>
      </c>
      <c r="AN159" s="42">
        <v>21</v>
      </c>
      <c r="AO159" s="30">
        <f t="shared" si="35"/>
        <v>0.30000000000000004</v>
      </c>
      <c r="AW159" s="41">
        <v>78</v>
      </c>
      <c r="AX159" s="23" t="s">
        <v>593</v>
      </c>
      <c r="AY159" s="31">
        <v>42</v>
      </c>
      <c r="AZ159" s="42">
        <v>41</v>
      </c>
      <c r="BA159" s="30">
        <f t="shared" si="36"/>
        <v>2.3809523809523836E-2</v>
      </c>
    </row>
    <row r="160" spans="1:53">
      <c r="A160" s="23" t="s">
        <v>55</v>
      </c>
      <c r="B160" s="23" t="s">
        <v>163</v>
      </c>
      <c r="C160" s="31">
        <v>346</v>
      </c>
      <c r="D160" s="42">
        <v>201</v>
      </c>
      <c r="E160" s="30">
        <f t="shared" si="37"/>
        <v>0.41907514450867056</v>
      </c>
      <c r="AK160" s="41">
        <f>AK159+1</f>
        <v>79</v>
      </c>
      <c r="AL160" s="23" t="s">
        <v>249</v>
      </c>
      <c r="AM160" s="31">
        <v>186</v>
      </c>
      <c r="AN160" s="42">
        <v>131</v>
      </c>
      <c r="AO160" s="30">
        <f t="shared" si="35"/>
        <v>0.29569892473118276</v>
      </c>
      <c r="AW160" s="41">
        <f>AW159+1</f>
        <v>79</v>
      </c>
      <c r="AX160" s="23" t="s">
        <v>693</v>
      </c>
      <c r="AY160" s="31">
        <v>27</v>
      </c>
      <c r="AZ160" s="42">
        <v>28</v>
      </c>
      <c r="BA160" s="30">
        <f t="shared" si="36"/>
        <v>-3.7037037037036979E-2</v>
      </c>
    </row>
    <row r="161" spans="1:53">
      <c r="A161" s="23" t="s">
        <v>71</v>
      </c>
      <c r="B161" s="23" t="s">
        <v>165</v>
      </c>
      <c r="C161" s="31">
        <v>341</v>
      </c>
      <c r="D161" s="42">
        <v>202</v>
      </c>
      <c r="E161" s="30">
        <f t="shared" si="37"/>
        <v>0.40762463343108502</v>
      </c>
      <c r="AK161" s="41">
        <v>79</v>
      </c>
      <c r="AL161" s="23" t="s">
        <v>643</v>
      </c>
      <c r="AM161" s="31">
        <v>34</v>
      </c>
      <c r="AN161" s="42">
        <v>24</v>
      </c>
      <c r="AO161" s="30">
        <f t="shared" si="35"/>
        <v>0.29411764705882348</v>
      </c>
      <c r="AW161" s="198" t="s">
        <v>42</v>
      </c>
      <c r="AX161" s="198"/>
      <c r="AY161" s="43">
        <f>SUM(AY5:AY160)</f>
        <v>25058</v>
      </c>
      <c r="AZ161" s="43">
        <f>SUM(AZ5:AZ160)</f>
        <v>12493</v>
      </c>
      <c r="BA161" s="44">
        <f t="shared" si="36"/>
        <v>0.50143666693271616</v>
      </c>
    </row>
    <row r="162" spans="1:53">
      <c r="A162" s="23" t="s">
        <v>71</v>
      </c>
      <c r="B162" s="23" t="s">
        <v>177</v>
      </c>
      <c r="C162" s="31">
        <v>298</v>
      </c>
      <c r="D162" s="42">
        <v>214</v>
      </c>
      <c r="E162" s="30">
        <f t="shared" si="37"/>
        <v>0.28187919463087252</v>
      </c>
      <c r="AK162" s="41">
        <f>AK161+1</f>
        <v>80</v>
      </c>
      <c r="AL162" s="23" t="s">
        <v>793</v>
      </c>
      <c r="AM162" s="31">
        <v>17</v>
      </c>
      <c r="AN162" s="42">
        <v>12</v>
      </c>
      <c r="AO162" s="30">
        <f t="shared" si="35"/>
        <v>0.29411764705882348</v>
      </c>
      <c r="AW162" s="40"/>
      <c r="AX162" s="26"/>
      <c r="AY162" s="19"/>
      <c r="AZ162" s="46"/>
      <c r="BA162" s="4"/>
    </row>
    <row r="163" spans="1:53">
      <c r="A163" s="23" t="s">
        <v>55</v>
      </c>
      <c r="B163" s="23" t="s">
        <v>443</v>
      </c>
      <c r="C163" s="31">
        <v>71</v>
      </c>
      <c r="D163" s="42">
        <v>28</v>
      </c>
      <c r="E163" s="30">
        <f t="shared" si="37"/>
        <v>0.60563380281690149</v>
      </c>
      <c r="AK163" s="41">
        <v>80</v>
      </c>
      <c r="AL163" s="23" t="s">
        <v>350</v>
      </c>
      <c r="AM163" s="31">
        <v>109</v>
      </c>
      <c r="AN163" s="42">
        <v>77</v>
      </c>
      <c r="AO163" s="30">
        <f t="shared" si="35"/>
        <v>0.29357798165137616</v>
      </c>
      <c r="AW163" s="40"/>
      <c r="AX163" s="26"/>
      <c r="AY163" s="19"/>
      <c r="AZ163" s="46"/>
      <c r="BA163" s="4"/>
    </row>
    <row r="164" spans="1:53">
      <c r="A164" s="23" t="s">
        <v>71</v>
      </c>
      <c r="B164" s="23" t="s">
        <v>489</v>
      </c>
      <c r="C164" s="31">
        <v>62</v>
      </c>
      <c r="D164" s="42">
        <v>34</v>
      </c>
      <c r="E164" s="30">
        <f t="shared" si="37"/>
        <v>0.45161290322580649</v>
      </c>
      <c r="AK164" s="41">
        <f>AK163+1</f>
        <v>81</v>
      </c>
      <c r="AL164" s="23" t="s">
        <v>240</v>
      </c>
      <c r="AM164" s="31">
        <v>197</v>
      </c>
      <c r="AN164" s="42">
        <v>140</v>
      </c>
      <c r="AO164" s="30">
        <f t="shared" si="35"/>
        <v>0.28934010152284262</v>
      </c>
      <c r="AW164" s="40"/>
      <c r="AX164" s="26"/>
      <c r="AY164" s="19"/>
      <c r="AZ164" s="46"/>
      <c r="BA164" s="4"/>
    </row>
    <row r="165" spans="1:53">
      <c r="A165" s="23" t="s">
        <v>71</v>
      </c>
      <c r="B165" s="23" t="s">
        <v>717</v>
      </c>
      <c r="C165" s="31">
        <v>24</v>
      </c>
      <c r="D165" s="42">
        <v>26</v>
      </c>
      <c r="E165" s="30">
        <f t="shared" si="37"/>
        <v>-8.3333333333333259E-2</v>
      </c>
      <c r="AK165" s="41">
        <v>81</v>
      </c>
      <c r="AL165" s="23" t="s">
        <v>741</v>
      </c>
      <c r="AM165" s="31">
        <v>21</v>
      </c>
      <c r="AN165" s="42">
        <v>15</v>
      </c>
      <c r="AO165" s="30">
        <f t="shared" ref="AO165:AO193" si="39">1-(AN165/AM165)</f>
        <v>0.2857142857142857</v>
      </c>
      <c r="AW165" s="40"/>
      <c r="AX165" s="26"/>
      <c r="AY165" s="19"/>
      <c r="AZ165" s="46"/>
      <c r="BA165" s="4"/>
    </row>
    <row r="166" spans="1:53">
      <c r="A166" s="23" t="s">
        <v>71</v>
      </c>
      <c r="B166" s="23" t="s">
        <v>702</v>
      </c>
      <c r="C166" s="31">
        <v>26</v>
      </c>
      <c r="D166" s="42">
        <v>11</v>
      </c>
      <c r="E166" s="30">
        <f t="shared" si="37"/>
        <v>0.57692307692307687</v>
      </c>
      <c r="AK166" s="41">
        <f>AK165+1</f>
        <v>82</v>
      </c>
      <c r="AL166" s="23" t="s">
        <v>565</v>
      </c>
      <c r="AM166" s="31">
        <v>46</v>
      </c>
      <c r="AN166" s="42">
        <v>33</v>
      </c>
      <c r="AO166" s="30">
        <f t="shared" si="39"/>
        <v>0.28260869565217395</v>
      </c>
      <c r="AW166" s="40"/>
      <c r="AX166" s="26"/>
      <c r="AY166" s="19"/>
      <c r="AZ166" s="46"/>
      <c r="BA166" s="4"/>
    </row>
    <row r="167" spans="1:53">
      <c r="A167" s="23" t="s">
        <v>51</v>
      </c>
      <c r="B167" s="23" t="s">
        <v>895</v>
      </c>
      <c r="C167" s="31">
        <v>5</v>
      </c>
      <c r="D167" s="42">
        <v>6</v>
      </c>
      <c r="E167" s="30">
        <f t="shared" si="37"/>
        <v>-0.19999999999999996</v>
      </c>
      <c r="AK167" s="41">
        <v>82</v>
      </c>
      <c r="AL167" s="23" t="s">
        <v>177</v>
      </c>
      <c r="AM167" s="31">
        <v>298</v>
      </c>
      <c r="AN167" s="42">
        <v>214</v>
      </c>
      <c r="AO167" s="30">
        <f t="shared" si="39"/>
        <v>0.28187919463087252</v>
      </c>
      <c r="AW167" s="40"/>
      <c r="AX167" s="26"/>
      <c r="AY167" s="19"/>
      <c r="AZ167" s="46"/>
      <c r="BA167" s="4"/>
    </row>
    <row r="168" spans="1:53">
      <c r="A168" s="23" t="s">
        <v>55</v>
      </c>
      <c r="B168" s="23" t="s">
        <v>853</v>
      </c>
      <c r="C168" s="31">
        <v>10</v>
      </c>
      <c r="D168" s="42">
        <v>5</v>
      </c>
      <c r="E168" s="30">
        <f t="shared" si="37"/>
        <v>0.5</v>
      </c>
      <c r="AK168" s="41">
        <f>AK167+1</f>
        <v>83</v>
      </c>
      <c r="AL168" s="23" t="s">
        <v>477</v>
      </c>
      <c r="AM168" s="31">
        <v>64</v>
      </c>
      <c r="AN168" s="42">
        <v>47</v>
      </c>
      <c r="AO168" s="30">
        <f t="shared" si="39"/>
        <v>0.265625</v>
      </c>
      <c r="AW168" s="40"/>
      <c r="AX168" s="26"/>
      <c r="AY168" s="47"/>
      <c r="AZ168" s="46"/>
      <c r="BA168" s="4"/>
    </row>
    <row r="169" spans="1:53">
      <c r="A169" s="23" t="s">
        <v>71</v>
      </c>
      <c r="B169" s="23" t="s">
        <v>210</v>
      </c>
      <c r="C169" s="31">
        <v>240</v>
      </c>
      <c r="D169" s="42">
        <v>106</v>
      </c>
      <c r="E169" s="30">
        <f t="shared" si="37"/>
        <v>0.55833333333333335</v>
      </c>
      <c r="AK169" s="41">
        <v>83</v>
      </c>
      <c r="AL169" s="23" t="s">
        <v>763</v>
      </c>
      <c r="AM169" s="31">
        <v>19</v>
      </c>
      <c r="AN169" s="42">
        <v>14</v>
      </c>
      <c r="AO169" s="30">
        <f t="shared" si="39"/>
        <v>0.26315789473684215</v>
      </c>
      <c r="AW169" s="40"/>
      <c r="AX169" s="26"/>
      <c r="AY169" s="19"/>
      <c r="AZ169" s="46"/>
      <c r="BA169" s="4"/>
    </row>
    <row r="170" spans="1:53">
      <c r="A170" s="23" t="s">
        <v>57</v>
      </c>
      <c r="B170" s="23" t="s">
        <v>88</v>
      </c>
      <c r="C170" s="29">
        <v>1060</v>
      </c>
      <c r="D170" s="42">
        <v>546</v>
      </c>
      <c r="E170" s="30">
        <f t="shared" si="37"/>
        <v>0.48490566037735849</v>
      </c>
      <c r="AK170" s="41">
        <f>AK169+1</f>
        <v>84</v>
      </c>
      <c r="AL170" s="23" t="s">
        <v>389</v>
      </c>
      <c r="AM170" s="31">
        <v>89</v>
      </c>
      <c r="AN170" s="42">
        <v>66</v>
      </c>
      <c r="AO170" s="30">
        <f t="shared" si="39"/>
        <v>0.2584269662921348</v>
      </c>
      <c r="AW170" s="40"/>
      <c r="AX170" s="26"/>
      <c r="AY170" s="19"/>
      <c r="AZ170" s="46"/>
      <c r="BA170" s="4"/>
    </row>
    <row r="171" spans="1:53">
      <c r="A171" s="23" t="s">
        <v>51</v>
      </c>
      <c r="B171" s="23" t="s">
        <v>346</v>
      </c>
      <c r="C171" s="31">
        <v>111</v>
      </c>
      <c r="D171" s="42">
        <v>59</v>
      </c>
      <c r="E171" s="30">
        <f t="shared" si="37"/>
        <v>0.46846846846846846</v>
      </c>
      <c r="AK171" s="41">
        <v>84</v>
      </c>
      <c r="AL171" s="23" t="s">
        <v>825</v>
      </c>
      <c r="AM171" s="31">
        <v>12</v>
      </c>
      <c r="AN171" s="42">
        <v>9</v>
      </c>
      <c r="AO171" s="30">
        <f t="shared" si="39"/>
        <v>0.25</v>
      </c>
      <c r="AW171" s="40"/>
      <c r="AX171" s="26"/>
      <c r="AY171" s="19"/>
      <c r="AZ171" s="46"/>
      <c r="BA171" s="4"/>
    </row>
    <row r="172" spans="1:53">
      <c r="A172" s="23" t="s">
        <v>51</v>
      </c>
      <c r="B172" s="23" t="s">
        <v>803</v>
      </c>
      <c r="C172" s="31">
        <v>15</v>
      </c>
      <c r="D172" s="42">
        <v>6</v>
      </c>
      <c r="E172" s="30">
        <f t="shared" si="37"/>
        <v>0.6</v>
      </c>
      <c r="AK172" s="41">
        <f>AK171+1</f>
        <v>85</v>
      </c>
      <c r="AL172" s="23" t="s">
        <v>904</v>
      </c>
      <c r="AM172" s="31">
        <v>4</v>
      </c>
      <c r="AN172" s="42">
        <v>3</v>
      </c>
      <c r="AO172" s="30">
        <f t="shared" si="39"/>
        <v>0.25</v>
      </c>
      <c r="AW172" s="40"/>
      <c r="AX172" s="26"/>
      <c r="AY172" s="19"/>
      <c r="AZ172" s="46"/>
      <c r="BA172" s="4"/>
    </row>
    <row r="173" spans="1:53">
      <c r="A173" s="23" t="s">
        <v>1444</v>
      </c>
      <c r="B173" s="23" t="s">
        <v>426</v>
      </c>
      <c r="C173" s="31">
        <v>76</v>
      </c>
      <c r="D173" s="42">
        <v>36</v>
      </c>
      <c r="E173" s="30">
        <f t="shared" si="37"/>
        <v>0.52631578947368429</v>
      </c>
      <c r="AK173" s="41">
        <v>85</v>
      </c>
      <c r="AL173" s="23" t="s">
        <v>400</v>
      </c>
      <c r="AM173" s="31">
        <v>85</v>
      </c>
      <c r="AN173" s="42">
        <v>64</v>
      </c>
      <c r="AO173" s="30">
        <f t="shared" si="39"/>
        <v>0.24705882352941178</v>
      </c>
      <c r="AW173" s="40"/>
      <c r="AX173" s="26"/>
      <c r="AY173" s="19"/>
      <c r="AZ173" s="46"/>
      <c r="BA173" s="4"/>
    </row>
    <row r="174" spans="1:53">
      <c r="A174" s="23" t="s">
        <v>60</v>
      </c>
      <c r="B174" s="23" t="s">
        <v>796</v>
      </c>
      <c r="C174" s="31">
        <v>16</v>
      </c>
      <c r="D174" s="42">
        <v>3</v>
      </c>
      <c r="E174" s="30">
        <f t="shared" si="37"/>
        <v>0.8125</v>
      </c>
      <c r="AK174" s="41">
        <f>AK173+1</f>
        <v>86</v>
      </c>
      <c r="AL174" s="23" t="s">
        <v>372</v>
      </c>
      <c r="AM174" s="31">
        <v>96</v>
      </c>
      <c r="AN174" s="42">
        <v>73</v>
      </c>
      <c r="AO174" s="30">
        <f t="shared" si="39"/>
        <v>0.23958333333333337</v>
      </c>
      <c r="AW174" s="40"/>
      <c r="AX174" s="26"/>
      <c r="AY174" s="19"/>
      <c r="AZ174" s="46"/>
      <c r="BA174" s="4"/>
    </row>
    <row r="175" spans="1:53">
      <c r="A175" s="23" t="s">
        <v>71</v>
      </c>
      <c r="B175" s="23" t="s">
        <v>185</v>
      </c>
      <c r="C175" s="31">
        <v>288</v>
      </c>
      <c r="D175" s="42">
        <v>149</v>
      </c>
      <c r="E175" s="30">
        <f t="shared" si="37"/>
        <v>0.48263888888888884</v>
      </c>
      <c r="AK175" s="41">
        <v>86</v>
      </c>
      <c r="AL175" s="23" t="s">
        <v>341</v>
      </c>
      <c r="AM175" s="31">
        <v>117</v>
      </c>
      <c r="AN175" s="42">
        <v>89</v>
      </c>
      <c r="AO175" s="30">
        <f t="shared" si="39"/>
        <v>0.23931623931623935</v>
      </c>
      <c r="AW175" s="40"/>
      <c r="AX175" s="26"/>
      <c r="AY175" s="19"/>
      <c r="AZ175" s="46"/>
      <c r="BA175" s="4"/>
    </row>
    <row r="176" spans="1:53">
      <c r="A176" s="23" t="s">
        <v>51</v>
      </c>
      <c r="B176" s="23" t="s">
        <v>886</v>
      </c>
      <c r="C176" s="31">
        <v>6</v>
      </c>
      <c r="D176" s="42">
        <v>0</v>
      </c>
      <c r="E176" s="30">
        <f t="shared" si="37"/>
        <v>1</v>
      </c>
      <c r="AK176" s="41">
        <f>AK175+1</f>
        <v>87</v>
      </c>
      <c r="AL176" s="23" t="s">
        <v>627</v>
      </c>
      <c r="AM176" s="31">
        <v>35</v>
      </c>
      <c r="AN176" s="42">
        <v>27</v>
      </c>
      <c r="AO176" s="30">
        <f t="shared" si="39"/>
        <v>0.22857142857142854</v>
      </c>
      <c r="AW176" s="40"/>
      <c r="AX176" s="26"/>
      <c r="AY176" s="19"/>
      <c r="AZ176" s="46"/>
      <c r="BA176" s="4"/>
    </row>
    <row r="177" spans="1:53">
      <c r="A177" s="23" t="s">
        <v>63</v>
      </c>
      <c r="B177" s="23" t="s">
        <v>553</v>
      </c>
      <c r="C177" s="31">
        <v>48</v>
      </c>
      <c r="D177" s="42">
        <v>19</v>
      </c>
      <c r="E177" s="30">
        <f t="shared" si="37"/>
        <v>0.60416666666666674</v>
      </c>
      <c r="AK177" s="41">
        <v>87</v>
      </c>
      <c r="AL177" s="23" t="s">
        <v>764</v>
      </c>
      <c r="AM177" s="31">
        <v>19</v>
      </c>
      <c r="AN177" s="42">
        <v>15</v>
      </c>
      <c r="AO177" s="30">
        <f t="shared" si="39"/>
        <v>0.21052631578947367</v>
      </c>
      <c r="AW177" s="40"/>
      <c r="AX177" s="26"/>
      <c r="AY177" s="19"/>
      <c r="AZ177" s="46"/>
      <c r="BA177" s="4"/>
    </row>
    <row r="178" spans="1:53">
      <c r="A178" s="23" t="s">
        <v>55</v>
      </c>
      <c r="B178" s="23" t="s">
        <v>307</v>
      </c>
      <c r="C178" s="31">
        <v>135</v>
      </c>
      <c r="D178" s="42">
        <v>79</v>
      </c>
      <c r="E178" s="30">
        <f t="shared" si="37"/>
        <v>0.41481481481481486</v>
      </c>
      <c r="AK178" s="41">
        <f>AK177+1</f>
        <v>88</v>
      </c>
      <c r="AL178" s="23" t="s">
        <v>724</v>
      </c>
      <c r="AM178" s="31">
        <v>24</v>
      </c>
      <c r="AN178" s="42">
        <v>19</v>
      </c>
      <c r="AO178" s="30">
        <f t="shared" si="39"/>
        <v>0.20833333333333337</v>
      </c>
      <c r="AW178" s="40"/>
      <c r="AX178" s="26"/>
      <c r="AY178" s="19"/>
      <c r="AZ178" s="46"/>
      <c r="BA178" s="4"/>
    </row>
    <row r="179" spans="1:53">
      <c r="A179" s="23" t="s">
        <v>57</v>
      </c>
      <c r="B179" s="23" t="s">
        <v>457</v>
      </c>
      <c r="C179" s="31">
        <v>68</v>
      </c>
      <c r="D179" s="42">
        <v>30</v>
      </c>
      <c r="E179" s="30">
        <f t="shared" si="37"/>
        <v>0.55882352941176472</v>
      </c>
      <c r="AK179" s="41">
        <v>88</v>
      </c>
      <c r="AL179" s="23" t="s">
        <v>456</v>
      </c>
      <c r="AM179" s="31">
        <v>68</v>
      </c>
      <c r="AN179" s="42">
        <v>55</v>
      </c>
      <c r="AO179" s="30">
        <f t="shared" si="39"/>
        <v>0.19117647058823528</v>
      </c>
      <c r="AW179" s="40"/>
      <c r="AX179" s="26"/>
      <c r="AY179" s="19"/>
      <c r="AZ179" s="46"/>
      <c r="BA179" s="4"/>
    </row>
    <row r="180" spans="1:53">
      <c r="A180" s="23" t="s">
        <v>57</v>
      </c>
      <c r="B180" s="23" t="s">
        <v>730</v>
      </c>
      <c r="C180" s="31">
        <v>22</v>
      </c>
      <c r="D180" s="42">
        <v>9</v>
      </c>
      <c r="E180" s="30">
        <f t="shared" si="37"/>
        <v>0.59090909090909083</v>
      </c>
      <c r="AK180" s="41">
        <f>AK179+1</f>
        <v>89</v>
      </c>
      <c r="AL180" s="23" t="s">
        <v>549</v>
      </c>
      <c r="AM180" s="31">
        <v>49</v>
      </c>
      <c r="AN180" s="42">
        <v>40</v>
      </c>
      <c r="AO180" s="30">
        <f t="shared" si="39"/>
        <v>0.18367346938775508</v>
      </c>
      <c r="AW180" s="40"/>
      <c r="AX180" s="26"/>
      <c r="AY180" s="19"/>
      <c r="AZ180" s="46"/>
      <c r="BA180" s="4"/>
    </row>
    <row r="181" spans="1:53">
      <c r="A181" s="23" t="s">
        <v>1444</v>
      </c>
      <c r="B181" s="23" t="s">
        <v>402</v>
      </c>
      <c r="C181" s="31">
        <v>84</v>
      </c>
      <c r="D181" s="42">
        <v>61</v>
      </c>
      <c r="E181" s="30">
        <f t="shared" si="37"/>
        <v>0.27380952380952384</v>
      </c>
      <c r="AK181" s="41">
        <v>89</v>
      </c>
      <c r="AL181" s="23" t="s">
        <v>887</v>
      </c>
      <c r="AM181" s="31">
        <v>6</v>
      </c>
      <c r="AN181" s="42">
        <v>5</v>
      </c>
      <c r="AO181" s="30">
        <f t="shared" si="39"/>
        <v>0.16666666666666663</v>
      </c>
      <c r="AW181" s="40"/>
      <c r="AX181" s="26"/>
      <c r="AY181" s="19"/>
      <c r="AZ181" s="46"/>
      <c r="BA181" s="4"/>
    </row>
    <row r="182" spans="1:53">
      <c r="A182" s="23" t="s">
        <v>60</v>
      </c>
      <c r="B182" s="23" t="s">
        <v>286</v>
      </c>
      <c r="C182" s="31">
        <v>149</v>
      </c>
      <c r="D182" s="42">
        <v>48</v>
      </c>
      <c r="E182" s="30">
        <f t="shared" si="37"/>
        <v>0.67785234899328861</v>
      </c>
      <c r="AK182" s="41">
        <f>AK181+1</f>
        <v>90</v>
      </c>
      <c r="AL182" s="23" t="s">
        <v>894</v>
      </c>
      <c r="AM182" s="31">
        <v>6</v>
      </c>
      <c r="AN182" s="42">
        <v>5</v>
      </c>
      <c r="AO182" s="30">
        <f t="shared" si="39"/>
        <v>0.16666666666666663</v>
      </c>
      <c r="AW182" s="40"/>
      <c r="AX182" s="26"/>
      <c r="AY182" s="19"/>
      <c r="AZ182" s="46"/>
      <c r="BA182" s="4"/>
    </row>
    <row r="183" spans="1:53">
      <c r="A183" s="23" t="s">
        <v>57</v>
      </c>
      <c r="B183" s="23" t="s">
        <v>753</v>
      </c>
      <c r="C183" s="31">
        <v>20</v>
      </c>
      <c r="D183" s="42">
        <v>6</v>
      </c>
      <c r="E183" s="30">
        <f t="shared" si="37"/>
        <v>0.7</v>
      </c>
      <c r="AK183" s="41">
        <v>90</v>
      </c>
      <c r="AL183" s="23" t="s">
        <v>409</v>
      </c>
      <c r="AM183" s="31">
        <v>82</v>
      </c>
      <c r="AN183" s="42">
        <v>69</v>
      </c>
      <c r="AO183" s="30">
        <f t="shared" si="39"/>
        <v>0.15853658536585369</v>
      </c>
      <c r="AW183" s="40"/>
      <c r="AX183" s="26"/>
      <c r="AY183" s="19"/>
      <c r="AZ183" s="46"/>
      <c r="BA183" s="4"/>
    </row>
    <row r="184" spans="1:53">
      <c r="A184" s="23" t="s">
        <v>57</v>
      </c>
      <c r="B184" s="23" t="s">
        <v>804</v>
      </c>
      <c r="C184" s="31">
        <v>15</v>
      </c>
      <c r="D184" s="42">
        <v>14</v>
      </c>
      <c r="E184" s="30">
        <f t="shared" si="37"/>
        <v>6.6666666666666652E-2</v>
      </c>
      <c r="AK184" s="41">
        <f>AK183+1</f>
        <v>91</v>
      </c>
      <c r="AL184" s="23" t="s">
        <v>705</v>
      </c>
      <c r="AM184" s="31">
        <v>26</v>
      </c>
      <c r="AN184" s="42">
        <v>22</v>
      </c>
      <c r="AO184" s="30">
        <f t="shared" si="39"/>
        <v>0.15384615384615385</v>
      </c>
      <c r="AW184" s="40"/>
      <c r="AX184" s="26"/>
      <c r="AY184" s="19"/>
      <c r="AZ184" s="46"/>
      <c r="BA184" s="4"/>
    </row>
    <row r="185" spans="1:53">
      <c r="A185" s="23" t="s">
        <v>71</v>
      </c>
      <c r="B185" s="23" t="s">
        <v>764</v>
      </c>
      <c r="C185" s="31">
        <v>19</v>
      </c>
      <c r="D185" s="42">
        <v>15</v>
      </c>
      <c r="E185" s="30">
        <f t="shared" si="37"/>
        <v>0.21052631578947367</v>
      </c>
      <c r="AK185" s="41">
        <v>91</v>
      </c>
      <c r="AL185" s="23" t="s">
        <v>878</v>
      </c>
      <c r="AM185" s="31">
        <v>8</v>
      </c>
      <c r="AN185" s="42">
        <v>7</v>
      </c>
      <c r="AO185" s="30">
        <f t="shared" si="39"/>
        <v>0.125</v>
      </c>
      <c r="AW185" s="40"/>
      <c r="AX185" s="26"/>
      <c r="AY185" s="19"/>
      <c r="AZ185" s="46"/>
      <c r="BA185" s="4"/>
    </row>
    <row r="186" spans="1:53">
      <c r="A186" s="23" t="s">
        <v>60</v>
      </c>
      <c r="B186" s="23" t="s">
        <v>744</v>
      </c>
      <c r="C186" s="31">
        <v>21</v>
      </c>
      <c r="D186" s="42">
        <v>15</v>
      </c>
      <c r="E186" s="30">
        <f t="shared" si="37"/>
        <v>0.2857142857142857</v>
      </c>
      <c r="AK186" s="41">
        <f>AK185+1</f>
        <v>92</v>
      </c>
      <c r="AL186" s="23" t="s">
        <v>635</v>
      </c>
      <c r="AM186" s="31">
        <v>34</v>
      </c>
      <c r="AN186" s="42">
        <v>30</v>
      </c>
      <c r="AO186" s="30">
        <f t="shared" si="39"/>
        <v>0.11764705882352944</v>
      </c>
      <c r="AW186" s="40"/>
      <c r="AX186" s="26"/>
      <c r="AY186" s="19"/>
      <c r="AZ186" s="46"/>
      <c r="BA186" s="4"/>
    </row>
    <row r="187" spans="1:53">
      <c r="A187" s="23" t="s">
        <v>51</v>
      </c>
      <c r="B187" s="23" t="s">
        <v>224</v>
      </c>
      <c r="C187" s="31">
        <v>213</v>
      </c>
      <c r="D187" s="42">
        <v>123</v>
      </c>
      <c r="E187" s="30">
        <f t="shared" si="37"/>
        <v>0.42253521126760563</v>
      </c>
      <c r="AK187" s="41">
        <v>92</v>
      </c>
      <c r="AL187" s="23" t="s">
        <v>683</v>
      </c>
      <c r="AM187" s="31">
        <v>28</v>
      </c>
      <c r="AN187" s="42">
        <v>25</v>
      </c>
      <c r="AO187" s="30">
        <f t="shared" si="39"/>
        <v>0.1071428571428571</v>
      </c>
      <c r="AW187" s="40"/>
      <c r="AX187" s="26"/>
      <c r="AY187" s="19"/>
      <c r="AZ187" s="46"/>
      <c r="BA187" s="4"/>
    </row>
    <row r="188" spans="1:53">
      <c r="A188" s="23" t="s">
        <v>57</v>
      </c>
      <c r="B188" s="23" t="s">
        <v>411</v>
      </c>
      <c r="C188" s="31">
        <v>81</v>
      </c>
      <c r="D188" s="42">
        <v>51</v>
      </c>
      <c r="E188" s="30">
        <f t="shared" si="37"/>
        <v>0.37037037037037035</v>
      </c>
      <c r="AK188" s="41">
        <f>AK187+1</f>
        <v>93</v>
      </c>
      <c r="AL188" s="23" t="s">
        <v>719</v>
      </c>
      <c r="AM188" s="31">
        <v>24</v>
      </c>
      <c r="AN188" s="42">
        <v>22</v>
      </c>
      <c r="AO188" s="30">
        <f t="shared" si="39"/>
        <v>8.333333333333337E-2</v>
      </c>
      <c r="AW188" s="40"/>
      <c r="AX188" s="26"/>
      <c r="AY188" s="19"/>
      <c r="AZ188" s="46"/>
      <c r="BA188" s="4"/>
    </row>
    <row r="189" spans="1:53">
      <c r="A189" s="23" t="s">
        <v>63</v>
      </c>
      <c r="B189" s="23" t="s">
        <v>707</v>
      </c>
      <c r="C189" s="31">
        <v>25</v>
      </c>
      <c r="D189" s="42">
        <v>15</v>
      </c>
      <c r="E189" s="30">
        <f t="shared" si="37"/>
        <v>0.4</v>
      </c>
      <c r="AK189" s="41">
        <v>93</v>
      </c>
      <c r="AL189" s="23" t="s">
        <v>866</v>
      </c>
      <c r="AM189" s="31">
        <v>9</v>
      </c>
      <c r="AN189" s="42">
        <v>9</v>
      </c>
      <c r="AO189" s="30">
        <f t="shared" si="39"/>
        <v>0</v>
      </c>
      <c r="AW189" s="40"/>
      <c r="AX189" s="26"/>
      <c r="AY189" s="19"/>
      <c r="AZ189" s="46"/>
      <c r="BA189" s="4"/>
    </row>
    <row r="190" spans="1:53">
      <c r="A190" s="23" t="s">
        <v>55</v>
      </c>
      <c r="B190" s="23" t="s">
        <v>481</v>
      </c>
      <c r="C190" s="31">
        <v>63</v>
      </c>
      <c r="D190" s="42">
        <v>32</v>
      </c>
      <c r="E190" s="30">
        <f t="shared" si="37"/>
        <v>0.49206349206349209</v>
      </c>
      <c r="AK190" s="41">
        <f>AK189+1</f>
        <v>94</v>
      </c>
      <c r="AL190" s="23" t="s">
        <v>774</v>
      </c>
      <c r="AM190" s="31">
        <v>19</v>
      </c>
      <c r="AN190" s="42">
        <v>20</v>
      </c>
      <c r="AO190" s="30">
        <f t="shared" si="39"/>
        <v>-5.2631578947368363E-2</v>
      </c>
      <c r="AW190" s="40"/>
      <c r="AX190" s="26"/>
      <c r="AY190" s="19"/>
      <c r="AZ190" s="46"/>
      <c r="BA190" s="4"/>
    </row>
    <row r="191" spans="1:53">
      <c r="A191" s="23" t="s">
        <v>1444</v>
      </c>
      <c r="B191" s="23" t="s">
        <v>613</v>
      </c>
      <c r="C191" s="31">
        <v>37</v>
      </c>
      <c r="D191" s="42">
        <v>24</v>
      </c>
      <c r="E191" s="30">
        <f t="shared" si="37"/>
        <v>0.35135135135135132</v>
      </c>
      <c r="AK191" s="41">
        <v>94</v>
      </c>
      <c r="AL191" s="23" t="s">
        <v>717</v>
      </c>
      <c r="AM191" s="31">
        <v>24</v>
      </c>
      <c r="AN191" s="42">
        <v>26</v>
      </c>
      <c r="AO191" s="30">
        <f t="shared" si="39"/>
        <v>-8.3333333333333259E-2</v>
      </c>
      <c r="AW191" s="40"/>
      <c r="AX191" s="26"/>
      <c r="AY191" s="19"/>
      <c r="AZ191" s="46"/>
      <c r="BA191" s="4"/>
    </row>
    <row r="192" spans="1:53">
      <c r="A192" s="23" t="s">
        <v>71</v>
      </c>
      <c r="B192" s="23" t="s">
        <v>393</v>
      </c>
      <c r="C192" s="31">
        <v>87</v>
      </c>
      <c r="D192" s="42">
        <v>51</v>
      </c>
      <c r="E192" s="30">
        <f t="shared" si="37"/>
        <v>0.41379310344827591</v>
      </c>
      <c r="AK192" s="41">
        <f>AK191+1</f>
        <v>95</v>
      </c>
      <c r="AL192" s="23" t="s">
        <v>874</v>
      </c>
      <c r="AM192" s="31">
        <v>9</v>
      </c>
      <c r="AN192" s="42">
        <v>12</v>
      </c>
      <c r="AO192" s="30">
        <f t="shared" si="39"/>
        <v>-0.33333333333333326</v>
      </c>
      <c r="AW192" s="40"/>
      <c r="AX192" s="26"/>
      <c r="AY192" s="19"/>
      <c r="AZ192" s="46"/>
      <c r="BA192" s="4"/>
    </row>
    <row r="193" spans="1:53">
      <c r="A193" s="23" t="s">
        <v>51</v>
      </c>
      <c r="B193" s="23" t="s">
        <v>881</v>
      </c>
      <c r="C193" s="31">
        <v>7</v>
      </c>
      <c r="D193" s="42">
        <v>1</v>
      </c>
      <c r="E193" s="30">
        <f t="shared" si="37"/>
        <v>0.85714285714285721</v>
      </c>
      <c r="AK193" s="198" t="s">
        <v>42</v>
      </c>
      <c r="AL193" s="198"/>
      <c r="AM193" s="43">
        <f>SUM(AM5:AM192)</f>
        <v>34822</v>
      </c>
      <c r="AN193" s="43">
        <f>SUM(AN5:AN192)</f>
        <v>18510</v>
      </c>
      <c r="AO193" s="44">
        <f t="shared" si="39"/>
        <v>0.46843949227499859</v>
      </c>
      <c r="AW193" s="40"/>
      <c r="AX193" s="26"/>
      <c r="AY193" s="19"/>
      <c r="AZ193" s="46"/>
      <c r="BA193" s="4"/>
    </row>
    <row r="194" spans="1:53">
      <c r="A194" s="23" t="s">
        <v>55</v>
      </c>
      <c r="B194" s="23" t="s">
        <v>250</v>
      </c>
      <c r="C194" s="31">
        <v>186</v>
      </c>
      <c r="D194" s="42">
        <v>105</v>
      </c>
      <c r="E194" s="30">
        <f t="shared" si="37"/>
        <v>0.43548387096774188</v>
      </c>
      <c r="AW194" s="40"/>
      <c r="AX194" s="26"/>
      <c r="AY194" s="19"/>
      <c r="AZ194" s="46"/>
      <c r="BA194" s="4"/>
    </row>
    <row r="195" spans="1:53">
      <c r="A195" s="23" t="s">
        <v>71</v>
      </c>
      <c r="B195" s="23" t="s">
        <v>825</v>
      </c>
      <c r="C195" s="31">
        <v>12</v>
      </c>
      <c r="D195" s="42">
        <v>9</v>
      </c>
      <c r="E195" s="30">
        <f t="shared" si="37"/>
        <v>0.25</v>
      </c>
      <c r="AW195" s="40"/>
      <c r="AX195" s="26"/>
      <c r="AY195" s="19"/>
      <c r="AZ195" s="46"/>
      <c r="BA195" s="4"/>
    </row>
    <row r="196" spans="1:53">
      <c r="A196" s="23" t="s">
        <v>63</v>
      </c>
      <c r="B196" s="23" t="s">
        <v>731</v>
      </c>
      <c r="C196" s="31">
        <v>22</v>
      </c>
      <c r="D196" s="42">
        <v>11</v>
      </c>
      <c r="E196" s="30">
        <f t="shared" si="37"/>
        <v>0.5</v>
      </c>
      <c r="AW196" s="40"/>
      <c r="AX196" s="26"/>
      <c r="AY196" s="19"/>
      <c r="AZ196" s="46"/>
      <c r="BA196" s="4"/>
    </row>
    <row r="197" spans="1:53">
      <c r="A197" s="23" t="s">
        <v>51</v>
      </c>
      <c r="B197" s="23" t="s">
        <v>290</v>
      </c>
      <c r="C197" s="31">
        <v>147</v>
      </c>
      <c r="D197" s="42">
        <v>72</v>
      </c>
      <c r="E197" s="30">
        <f t="shared" si="37"/>
        <v>0.51020408163265307</v>
      </c>
      <c r="AW197" s="40"/>
      <c r="AX197" s="26"/>
      <c r="AY197" s="19"/>
      <c r="AZ197" s="46"/>
      <c r="BA197" s="4"/>
    </row>
    <row r="198" spans="1:53">
      <c r="A198" s="23" t="s">
        <v>51</v>
      </c>
      <c r="B198" s="23" t="s">
        <v>577</v>
      </c>
      <c r="C198" s="31">
        <v>44</v>
      </c>
      <c r="D198" s="42">
        <v>20</v>
      </c>
      <c r="E198" s="30">
        <f t="shared" ref="E198:E261" si="40">1-(D198/C198)</f>
        <v>0.54545454545454541</v>
      </c>
      <c r="AW198" s="40"/>
      <c r="AX198" s="26"/>
      <c r="AY198" s="19"/>
      <c r="AZ198" s="46"/>
      <c r="BA198" s="4"/>
    </row>
    <row r="199" spans="1:53">
      <c r="A199" s="23" t="s">
        <v>71</v>
      </c>
      <c r="B199" s="23" t="s">
        <v>256</v>
      </c>
      <c r="C199" s="31">
        <v>180</v>
      </c>
      <c r="D199" s="42">
        <v>75</v>
      </c>
      <c r="E199" s="30">
        <f t="shared" si="40"/>
        <v>0.58333333333333326</v>
      </c>
      <c r="AW199" s="40"/>
      <c r="AX199" s="26"/>
      <c r="AY199" s="19"/>
      <c r="AZ199" s="46"/>
      <c r="BA199" s="4"/>
    </row>
    <row r="200" spans="1:53">
      <c r="A200" s="23" t="s">
        <v>71</v>
      </c>
      <c r="B200" s="23" t="s">
        <v>351</v>
      </c>
      <c r="C200" s="31">
        <v>108</v>
      </c>
      <c r="D200" s="42">
        <v>60</v>
      </c>
      <c r="E200" s="30">
        <f t="shared" si="40"/>
        <v>0.44444444444444442</v>
      </c>
      <c r="AW200" s="40"/>
      <c r="AX200" s="26"/>
      <c r="AY200" s="19"/>
      <c r="AZ200" s="46"/>
      <c r="BA200" s="4"/>
    </row>
    <row r="201" spans="1:53">
      <c r="A201" s="23" t="s">
        <v>60</v>
      </c>
      <c r="B201" s="23" t="s">
        <v>843</v>
      </c>
      <c r="C201" s="31">
        <v>11</v>
      </c>
      <c r="D201" s="42">
        <v>10</v>
      </c>
      <c r="E201" s="30">
        <f t="shared" si="40"/>
        <v>9.0909090909090939E-2</v>
      </c>
      <c r="AW201" s="40"/>
      <c r="AX201" s="26"/>
      <c r="AY201" s="19"/>
      <c r="AZ201" s="46"/>
      <c r="BA201" s="4"/>
    </row>
    <row r="202" spans="1:53">
      <c r="A202" s="23" t="s">
        <v>51</v>
      </c>
      <c r="B202" s="23" t="s">
        <v>415</v>
      </c>
      <c r="C202" s="31">
        <v>80</v>
      </c>
      <c r="D202" s="42">
        <v>37</v>
      </c>
      <c r="E202" s="30">
        <f t="shared" si="40"/>
        <v>0.53749999999999998</v>
      </c>
      <c r="AW202" s="40"/>
      <c r="AX202" s="26"/>
      <c r="AY202" s="19"/>
      <c r="AZ202" s="46"/>
      <c r="BA202" s="4"/>
    </row>
    <row r="203" spans="1:53">
      <c r="A203" s="23" t="s">
        <v>71</v>
      </c>
      <c r="B203" s="23" t="s">
        <v>316</v>
      </c>
      <c r="C203" s="31">
        <v>129</v>
      </c>
      <c r="D203" s="42">
        <v>73</v>
      </c>
      <c r="E203" s="30">
        <f t="shared" si="40"/>
        <v>0.43410852713178294</v>
      </c>
      <c r="AW203" s="40"/>
      <c r="AX203" s="26"/>
      <c r="AY203" s="19"/>
      <c r="AZ203" s="46"/>
      <c r="BA203" s="4"/>
    </row>
    <row r="204" spans="1:53">
      <c r="A204" s="23" t="s">
        <v>51</v>
      </c>
      <c r="B204" s="23" t="s">
        <v>145</v>
      </c>
      <c r="C204" s="31">
        <v>408</v>
      </c>
      <c r="D204" s="42">
        <v>186</v>
      </c>
      <c r="E204" s="30">
        <f t="shared" si="40"/>
        <v>0.54411764705882359</v>
      </c>
      <c r="AW204" s="40"/>
      <c r="AX204" s="26"/>
      <c r="AY204" s="19"/>
      <c r="AZ204" s="46"/>
      <c r="BA204" s="4"/>
    </row>
    <row r="205" spans="1:53">
      <c r="A205" s="23" t="s">
        <v>51</v>
      </c>
      <c r="B205" s="23" t="s">
        <v>657</v>
      </c>
      <c r="C205" s="31">
        <v>31</v>
      </c>
      <c r="D205" s="42">
        <v>25</v>
      </c>
      <c r="E205" s="30">
        <f t="shared" si="40"/>
        <v>0.19354838709677424</v>
      </c>
      <c r="AW205" s="40"/>
      <c r="AX205" s="26"/>
      <c r="AY205" s="19"/>
      <c r="AZ205" s="46"/>
      <c r="BA205" s="4"/>
    </row>
    <row r="206" spans="1:53">
      <c r="A206" s="23" t="s">
        <v>55</v>
      </c>
      <c r="B206" s="23" t="s">
        <v>854</v>
      </c>
      <c r="C206" s="31">
        <v>10</v>
      </c>
      <c r="D206" s="42">
        <v>4</v>
      </c>
      <c r="E206" s="30">
        <f t="shared" si="40"/>
        <v>0.6</v>
      </c>
      <c r="AW206" s="40"/>
      <c r="AX206" s="26"/>
      <c r="AY206" s="19"/>
      <c r="AZ206" s="46"/>
      <c r="BA206" s="4"/>
    </row>
    <row r="207" spans="1:53">
      <c r="A207" s="23" t="s">
        <v>51</v>
      </c>
      <c r="B207" s="23" t="s">
        <v>91</v>
      </c>
      <c r="C207" s="31">
        <v>998</v>
      </c>
      <c r="D207" s="42">
        <v>494</v>
      </c>
      <c r="E207" s="30">
        <f t="shared" si="40"/>
        <v>0.50501002004008022</v>
      </c>
      <c r="AW207" s="40"/>
      <c r="AX207" s="26"/>
      <c r="AY207" s="19"/>
      <c r="AZ207" s="46"/>
      <c r="BA207" s="4"/>
    </row>
    <row r="208" spans="1:53">
      <c r="A208" s="23" t="s">
        <v>63</v>
      </c>
      <c r="B208" s="23" t="s">
        <v>241</v>
      </c>
      <c r="C208" s="31">
        <v>193</v>
      </c>
      <c r="D208" s="42">
        <v>91</v>
      </c>
      <c r="E208" s="30">
        <f t="shared" si="40"/>
        <v>0.52849740932642486</v>
      </c>
      <c r="AW208" s="40"/>
      <c r="AX208" s="26"/>
      <c r="AY208" s="47"/>
      <c r="AZ208" s="46"/>
      <c r="BA208" s="4"/>
    </row>
    <row r="209" spans="1:53">
      <c r="A209" s="23" t="s">
        <v>71</v>
      </c>
      <c r="B209" s="23" t="s">
        <v>876</v>
      </c>
      <c r="C209" s="31">
        <v>8</v>
      </c>
      <c r="D209" s="42">
        <v>3</v>
      </c>
      <c r="E209" s="30">
        <f t="shared" si="40"/>
        <v>0.625</v>
      </c>
      <c r="AW209" s="40"/>
      <c r="AX209" s="26"/>
      <c r="AY209" s="19"/>
      <c r="AZ209" s="46"/>
      <c r="BA209" s="4"/>
    </row>
    <row r="210" spans="1:53">
      <c r="A210" s="23" t="s">
        <v>51</v>
      </c>
      <c r="B210" s="23" t="s">
        <v>54</v>
      </c>
      <c r="C210" s="29">
        <v>10008</v>
      </c>
      <c r="D210" s="42">
        <v>3901</v>
      </c>
      <c r="E210" s="30">
        <f t="shared" si="40"/>
        <v>0.61021183053557149</v>
      </c>
      <c r="AW210" s="40"/>
      <c r="AX210" s="26"/>
      <c r="AY210" s="19"/>
      <c r="AZ210" s="46"/>
      <c r="BA210" s="4"/>
    </row>
    <row r="211" spans="1:53">
      <c r="A211" s="23" t="s">
        <v>71</v>
      </c>
      <c r="B211" s="23" t="s">
        <v>280</v>
      </c>
      <c r="C211" s="31">
        <v>154</v>
      </c>
      <c r="D211" s="42">
        <v>86</v>
      </c>
      <c r="E211" s="30">
        <f t="shared" si="40"/>
        <v>0.44155844155844159</v>
      </c>
      <c r="AW211" s="40"/>
      <c r="AX211" s="26"/>
      <c r="AY211" s="19"/>
      <c r="AZ211" s="46"/>
      <c r="BA211" s="4"/>
    </row>
    <row r="212" spans="1:53">
      <c r="A212" s="23" t="s">
        <v>60</v>
      </c>
      <c r="B212" s="23" t="s">
        <v>394</v>
      </c>
      <c r="C212" s="31">
        <v>87</v>
      </c>
      <c r="D212" s="42">
        <v>45</v>
      </c>
      <c r="E212" s="30">
        <f t="shared" si="40"/>
        <v>0.48275862068965514</v>
      </c>
      <c r="AW212" s="40"/>
      <c r="AX212" s="26"/>
      <c r="AY212" s="19"/>
      <c r="AZ212" s="46"/>
      <c r="BA212" s="4"/>
    </row>
    <row r="213" spans="1:53">
      <c r="A213" s="23" t="s">
        <v>51</v>
      </c>
      <c r="B213" s="23" t="s">
        <v>554</v>
      </c>
      <c r="C213" s="31">
        <v>48</v>
      </c>
      <c r="D213" s="42">
        <v>24</v>
      </c>
      <c r="E213" s="30">
        <f t="shared" si="40"/>
        <v>0.5</v>
      </c>
      <c r="AW213" s="40"/>
      <c r="AX213" s="26"/>
      <c r="AY213" s="19"/>
      <c r="AZ213" s="46"/>
      <c r="BA213" s="4"/>
    </row>
    <row r="214" spans="1:53">
      <c r="A214" s="23" t="s">
        <v>71</v>
      </c>
      <c r="B214" s="23" t="s">
        <v>789</v>
      </c>
      <c r="C214" s="31">
        <v>17</v>
      </c>
      <c r="D214" s="42">
        <v>10</v>
      </c>
      <c r="E214" s="30">
        <f t="shared" si="40"/>
        <v>0.41176470588235292</v>
      </c>
      <c r="AW214" s="40"/>
      <c r="AX214" s="26"/>
      <c r="AY214" s="19"/>
      <c r="AZ214" s="46"/>
      <c r="BA214" s="4"/>
    </row>
    <row r="215" spans="1:53">
      <c r="A215" s="23" t="s">
        <v>51</v>
      </c>
      <c r="B215" s="23" t="s">
        <v>270</v>
      </c>
      <c r="C215" s="31">
        <v>165</v>
      </c>
      <c r="D215" s="42">
        <v>74</v>
      </c>
      <c r="E215" s="30">
        <f t="shared" si="40"/>
        <v>0.55151515151515151</v>
      </c>
      <c r="AW215" s="40"/>
      <c r="AX215" s="26"/>
      <c r="AY215" s="19"/>
      <c r="AZ215" s="46"/>
      <c r="BA215" s="4"/>
    </row>
    <row r="216" spans="1:53">
      <c r="A216" s="23" t="s">
        <v>63</v>
      </c>
      <c r="B216" s="23" t="s">
        <v>578</v>
      </c>
      <c r="C216" s="31">
        <v>44</v>
      </c>
      <c r="D216" s="42">
        <v>21</v>
      </c>
      <c r="E216" s="30">
        <f t="shared" si="40"/>
        <v>0.52272727272727271</v>
      </c>
      <c r="AW216" s="40"/>
      <c r="AX216" s="26"/>
      <c r="AY216" s="47"/>
      <c r="AZ216" s="46"/>
      <c r="BA216" s="4"/>
    </row>
    <row r="217" spans="1:53">
      <c r="A217" s="23" t="s">
        <v>55</v>
      </c>
      <c r="B217" s="23" t="s">
        <v>201</v>
      </c>
      <c r="C217" s="31">
        <v>259</v>
      </c>
      <c r="D217" s="42">
        <v>153</v>
      </c>
      <c r="E217" s="30">
        <f t="shared" si="40"/>
        <v>0.40926640926640923</v>
      </c>
      <c r="AW217" s="40"/>
      <c r="AX217" s="26"/>
      <c r="AY217" s="19"/>
      <c r="AZ217" s="46"/>
      <c r="BA217" s="4"/>
    </row>
    <row r="218" spans="1:53">
      <c r="A218" s="23" t="s">
        <v>63</v>
      </c>
      <c r="B218" s="23" t="s">
        <v>73</v>
      </c>
      <c r="C218" s="29">
        <v>1616</v>
      </c>
      <c r="D218" s="42">
        <v>783</v>
      </c>
      <c r="E218" s="30">
        <f t="shared" si="40"/>
        <v>0.51547029702970293</v>
      </c>
      <c r="AW218" s="40"/>
      <c r="AX218" s="26"/>
      <c r="AY218" s="19"/>
      <c r="AZ218" s="46"/>
      <c r="BA218" s="4"/>
    </row>
    <row r="219" spans="1:53">
      <c r="A219" s="23" t="s">
        <v>1444</v>
      </c>
      <c r="B219" s="23" t="s">
        <v>588</v>
      </c>
      <c r="C219" s="31">
        <v>42</v>
      </c>
      <c r="D219" s="42">
        <v>25</v>
      </c>
      <c r="E219" s="30">
        <f t="shared" si="40"/>
        <v>0.40476190476190477</v>
      </c>
      <c r="AW219" s="40"/>
      <c r="AX219" s="26"/>
      <c r="AY219" s="19"/>
      <c r="AZ219" s="46"/>
      <c r="BA219" s="4"/>
    </row>
    <row r="220" spans="1:53">
      <c r="A220" s="23" t="s">
        <v>57</v>
      </c>
      <c r="B220" s="23" t="s">
        <v>855</v>
      </c>
      <c r="C220" s="31">
        <v>10</v>
      </c>
      <c r="D220" s="42">
        <v>5</v>
      </c>
      <c r="E220" s="30">
        <f t="shared" si="40"/>
        <v>0.5</v>
      </c>
      <c r="AW220" s="40"/>
      <c r="AX220" s="26"/>
      <c r="AY220" s="19"/>
      <c r="AZ220" s="46"/>
      <c r="BA220" s="4"/>
    </row>
    <row r="221" spans="1:53">
      <c r="A221" s="23" t="s">
        <v>51</v>
      </c>
      <c r="B221" s="23" t="s">
        <v>632</v>
      </c>
      <c r="C221" s="31">
        <v>34</v>
      </c>
      <c r="D221" s="42">
        <v>21</v>
      </c>
      <c r="E221" s="30">
        <f t="shared" si="40"/>
        <v>0.38235294117647056</v>
      </c>
      <c r="AW221" s="40"/>
      <c r="AX221" s="26"/>
      <c r="AY221" s="19"/>
      <c r="AZ221" s="46"/>
      <c r="BA221" s="4"/>
    </row>
    <row r="222" spans="1:53">
      <c r="A222" s="23" t="s">
        <v>71</v>
      </c>
      <c r="B222" s="23" t="s">
        <v>826</v>
      </c>
      <c r="C222" s="31">
        <v>12</v>
      </c>
      <c r="D222" s="42">
        <v>2</v>
      </c>
      <c r="E222" s="30">
        <f t="shared" si="40"/>
        <v>0.83333333333333337</v>
      </c>
      <c r="AW222" s="40"/>
      <c r="AX222" s="26"/>
      <c r="AY222" s="19"/>
      <c r="AZ222" s="46"/>
      <c r="BA222" s="4"/>
    </row>
    <row r="223" spans="1:53">
      <c r="A223" s="23" t="s">
        <v>71</v>
      </c>
      <c r="B223" s="23" t="s">
        <v>819</v>
      </c>
      <c r="C223" s="31">
        <v>13</v>
      </c>
      <c r="D223" s="42">
        <v>8</v>
      </c>
      <c r="E223" s="30">
        <f t="shared" si="40"/>
        <v>0.38461538461538458</v>
      </c>
      <c r="AW223" s="40"/>
      <c r="AX223" s="26"/>
      <c r="AY223" s="19"/>
      <c r="AZ223" s="46"/>
      <c r="BA223" s="4"/>
    </row>
    <row r="224" spans="1:53">
      <c r="A224" s="23" t="s">
        <v>71</v>
      </c>
      <c r="B224" s="23" t="s">
        <v>400</v>
      </c>
      <c r="C224" s="31">
        <v>85</v>
      </c>
      <c r="D224" s="42">
        <v>64</v>
      </c>
      <c r="E224" s="30">
        <f t="shared" si="40"/>
        <v>0.24705882352941178</v>
      </c>
      <c r="AW224" s="40"/>
      <c r="AX224" s="26"/>
      <c r="AY224" s="19"/>
      <c r="AZ224" s="46"/>
      <c r="BA224" s="4"/>
    </row>
    <row r="225" spans="1:53">
      <c r="A225" s="23" t="s">
        <v>63</v>
      </c>
      <c r="B225" s="23" t="s">
        <v>618</v>
      </c>
      <c r="C225" s="31">
        <v>36</v>
      </c>
      <c r="D225" s="42">
        <v>19</v>
      </c>
      <c r="E225" s="30">
        <f t="shared" si="40"/>
        <v>0.47222222222222221</v>
      </c>
      <c r="AW225" s="40"/>
      <c r="AX225" s="26"/>
      <c r="AY225" s="19"/>
      <c r="AZ225" s="46"/>
      <c r="BA225" s="4"/>
    </row>
    <row r="226" spans="1:53">
      <c r="A226" s="23" t="s">
        <v>1444</v>
      </c>
      <c r="B226" s="23" t="s">
        <v>514</v>
      </c>
      <c r="C226" s="31">
        <v>56</v>
      </c>
      <c r="D226" s="42">
        <v>32</v>
      </c>
      <c r="E226" s="30">
        <f t="shared" si="40"/>
        <v>0.4285714285714286</v>
      </c>
      <c r="AW226" s="40"/>
      <c r="AX226" s="26"/>
      <c r="AY226" s="19"/>
      <c r="AZ226" s="46"/>
      <c r="BA226" s="4"/>
    </row>
    <row r="227" spans="1:53">
      <c r="A227" s="23" t="s">
        <v>1444</v>
      </c>
      <c r="B227" s="23" t="s">
        <v>601</v>
      </c>
      <c r="C227" s="31">
        <v>40</v>
      </c>
      <c r="D227" s="42">
        <v>29</v>
      </c>
      <c r="E227" s="30">
        <f t="shared" si="40"/>
        <v>0.27500000000000002</v>
      </c>
      <c r="AW227" s="40"/>
      <c r="AX227" s="26"/>
      <c r="AY227" s="19"/>
      <c r="AZ227" s="46"/>
      <c r="BA227" s="4"/>
    </row>
    <row r="228" spans="1:53">
      <c r="A228" s="23" t="s">
        <v>71</v>
      </c>
      <c r="B228" s="23" t="s">
        <v>887</v>
      </c>
      <c r="C228" s="31">
        <v>6</v>
      </c>
      <c r="D228" s="42">
        <v>5</v>
      </c>
      <c r="E228" s="30">
        <f t="shared" si="40"/>
        <v>0.16666666666666663</v>
      </c>
      <c r="AW228" s="40"/>
      <c r="AX228" s="26"/>
      <c r="AY228" s="19"/>
      <c r="AZ228" s="46"/>
      <c r="BA228" s="4"/>
    </row>
    <row r="229" spans="1:53">
      <c r="A229" s="23" t="s">
        <v>60</v>
      </c>
      <c r="B229" s="23" t="s">
        <v>882</v>
      </c>
      <c r="C229" s="31">
        <v>7</v>
      </c>
      <c r="D229" s="42">
        <v>5</v>
      </c>
      <c r="E229" s="30">
        <f t="shared" si="40"/>
        <v>0.2857142857142857</v>
      </c>
      <c r="AW229" s="40"/>
      <c r="AX229" s="26"/>
      <c r="AY229" s="19"/>
      <c r="AZ229" s="46"/>
      <c r="BA229" s="4"/>
    </row>
    <row r="230" spans="1:53">
      <c r="A230" s="23" t="s">
        <v>51</v>
      </c>
      <c r="B230" s="23" t="s">
        <v>813</v>
      </c>
      <c r="C230" s="31">
        <v>14</v>
      </c>
      <c r="D230" s="42">
        <v>8</v>
      </c>
      <c r="E230" s="30">
        <f t="shared" si="40"/>
        <v>0.4285714285714286</v>
      </c>
      <c r="AW230" s="40"/>
      <c r="AX230" s="26"/>
      <c r="AY230" s="19"/>
      <c r="AZ230" s="46"/>
      <c r="BA230" s="4"/>
    </row>
    <row r="231" spans="1:53">
      <c r="A231" s="23" t="s">
        <v>71</v>
      </c>
      <c r="B231" s="23" t="s">
        <v>235</v>
      </c>
      <c r="C231" s="31">
        <v>199</v>
      </c>
      <c r="D231" s="42">
        <v>121</v>
      </c>
      <c r="E231" s="30">
        <f t="shared" si="40"/>
        <v>0.39195979899497491</v>
      </c>
      <c r="AW231" s="40"/>
      <c r="AX231" s="26"/>
      <c r="AY231" s="19"/>
      <c r="AZ231" s="46"/>
      <c r="BA231" s="4"/>
    </row>
    <row r="232" spans="1:53">
      <c r="A232" s="23" t="s">
        <v>51</v>
      </c>
      <c r="B232" s="23" t="s">
        <v>469</v>
      </c>
      <c r="C232" s="31">
        <v>65</v>
      </c>
      <c r="D232" s="42">
        <v>46</v>
      </c>
      <c r="E232" s="30">
        <f t="shared" si="40"/>
        <v>0.29230769230769227</v>
      </c>
      <c r="AW232" s="40"/>
      <c r="AX232" s="26"/>
      <c r="AY232" s="19"/>
      <c r="AZ232" s="46"/>
      <c r="BA232" s="4"/>
    </row>
    <row r="233" spans="1:53">
      <c r="A233" s="23" t="s">
        <v>55</v>
      </c>
      <c r="B233" s="23" t="s">
        <v>844</v>
      </c>
      <c r="C233" s="31">
        <v>11</v>
      </c>
      <c r="D233" s="42">
        <v>10</v>
      </c>
      <c r="E233" s="30">
        <f t="shared" si="40"/>
        <v>9.0909090909090939E-2</v>
      </c>
      <c r="AW233" s="40"/>
      <c r="AX233" s="26"/>
      <c r="AY233" s="19"/>
      <c r="AZ233" s="46"/>
      <c r="BA233" s="4"/>
    </row>
    <row r="234" spans="1:53">
      <c r="A234" s="23" t="s">
        <v>71</v>
      </c>
      <c r="B234" s="23" t="s">
        <v>184</v>
      </c>
      <c r="C234" s="31">
        <v>289</v>
      </c>
      <c r="D234" s="42">
        <v>167</v>
      </c>
      <c r="E234" s="30">
        <f t="shared" si="40"/>
        <v>0.42214532871972321</v>
      </c>
      <c r="AW234" s="40"/>
      <c r="AX234" s="26"/>
      <c r="AY234" s="19"/>
      <c r="AZ234" s="46"/>
      <c r="BA234" s="4"/>
    </row>
    <row r="235" spans="1:53">
      <c r="A235" s="23" t="s">
        <v>63</v>
      </c>
      <c r="B235" s="23" t="s">
        <v>896</v>
      </c>
      <c r="C235" s="31">
        <v>5</v>
      </c>
      <c r="D235" s="42">
        <v>1</v>
      </c>
      <c r="E235" s="30">
        <f t="shared" si="40"/>
        <v>0.8</v>
      </c>
      <c r="AW235" s="40"/>
      <c r="AX235" s="26"/>
      <c r="AY235" s="19"/>
      <c r="AZ235" s="46"/>
      <c r="BA235" s="4"/>
    </row>
    <row r="236" spans="1:53">
      <c r="A236" s="23" t="s">
        <v>60</v>
      </c>
      <c r="B236" s="23" t="s">
        <v>691</v>
      </c>
      <c r="C236" s="31">
        <v>27</v>
      </c>
      <c r="D236" s="42">
        <v>14</v>
      </c>
      <c r="E236" s="30">
        <f t="shared" si="40"/>
        <v>0.48148148148148151</v>
      </c>
      <c r="AW236" s="40"/>
      <c r="AX236" s="26"/>
      <c r="AY236" s="19"/>
      <c r="AZ236" s="46"/>
      <c r="BA236" s="4"/>
    </row>
    <row r="237" spans="1:53">
      <c r="A237" s="23" t="s">
        <v>51</v>
      </c>
      <c r="B237" s="23" t="s">
        <v>124</v>
      </c>
      <c r="C237" s="31">
        <v>583</v>
      </c>
      <c r="D237" s="42">
        <v>252</v>
      </c>
      <c r="E237" s="30">
        <f t="shared" si="40"/>
        <v>0.56775300171526588</v>
      </c>
      <c r="AW237" s="40"/>
      <c r="AX237" s="26"/>
      <c r="AY237" s="19"/>
      <c r="AZ237" s="46"/>
      <c r="BA237" s="4"/>
    </row>
    <row r="238" spans="1:53">
      <c r="A238" s="23" t="s">
        <v>1444</v>
      </c>
      <c r="B238" s="23" t="s">
        <v>541</v>
      </c>
      <c r="C238" s="31">
        <v>51</v>
      </c>
      <c r="D238" s="42">
        <v>46</v>
      </c>
      <c r="E238" s="30">
        <f t="shared" si="40"/>
        <v>9.8039215686274495E-2</v>
      </c>
      <c r="AW238" s="40"/>
      <c r="AX238" s="26"/>
      <c r="AY238" s="19"/>
      <c r="AZ238" s="46"/>
      <c r="BA238" s="4"/>
    </row>
    <row r="239" spans="1:53">
      <c r="A239" s="23" t="s">
        <v>71</v>
      </c>
      <c r="B239" s="23" t="s">
        <v>508</v>
      </c>
      <c r="C239" s="31">
        <v>58</v>
      </c>
      <c r="D239" s="42">
        <v>37</v>
      </c>
      <c r="E239" s="30">
        <f t="shared" si="40"/>
        <v>0.36206896551724133</v>
      </c>
      <c r="AW239" s="40"/>
      <c r="AX239" s="26"/>
      <c r="AY239" s="19"/>
      <c r="AZ239" s="46"/>
      <c r="BA239" s="4"/>
    </row>
    <row r="240" spans="1:53">
      <c r="A240" s="23" t="s">
        <v>71</v>
      </c>
      <c r="B240" s="23" t="s">
        <v>327</v>
      </c>
      <c r="C240" s="31">
        <v>123</v>
      </c>
      <c r="D240" s="42">
        <v>78</v>
      </c>
      <c r="E240" s="30">
        <f t="shared" si="40"/>
        <v>0.36585365853658536</v>
      </c>
      <c r="AW240" s="40"/>
      <c r="AX240" s="26"/>
      <c r="AY240" s="19"/>
      <c r="AZ240" s="46"/>
      <c r="BA240" s="4"/>
    </row>
    <row r="241" spans="1:53">
      <c r="A241" s="23" t="s">
        <v>55</v>
      </c>
      <c r="B241" s="23" t="s">
        <v>418</v>
      </c>
      <c r="C241" s="31">
        <v>78</v>
      </c>
      <c r="D241" s="42">
        <v>44</v>
      </c>
      <c r="E241" s="30">
        <f t="shared" si="40"/>
        <v>0.4358974358974359</v>
      </c>
      <c r="AW241" s="40"/>
      <c r="AX241" s="26"/>
      <c r="AY241" s="19"/>
      <c r="AZ241" s="46"/>
      <c r="BA241" s="4"/>
    </row>
    <row r="242" spans="1:53">
      <c r="A242" s="23" t="s">
        <v>57</v>
      </c>
      <c r="B242" s="23" t="s">
        <v>633</v>
      </c>
      <c r="C242" s="31">
        <v>34</v>
      </c>
      <c r="D242" s="42">
        <v>21</v>
      </c>
      <c r="E242" s="30">
        <f t="shared" si="40"/>
        <v>0.38235294117647056</v>
      </c>
      <c r="AW242" s="40"/>
      <c r="AX242" s="26"/>
      <c r="AY242" s="19"/>
      <c r="AZ242" s="46"/>
      <c r="BA242" s="4"/>
    </row>
    <row r="243" spans="1:53">
      <c r="A243" s="23" t="s">
        <v>51</v>
      </c>
      <c r="B243" s="23" t="s">
        <v>692</v>
      </c>
      <c r="C243" s="31">
        <v>27</v>
      </c>
      <c r="D243" s="42">
        <v>15</v>
      </c>
      <c r="E243" s="30">
        <f t="shared" si="40"/>
        <v>0.44444444444444442</v>
      </c>
      <c r="AW243" s="40"/>
      <c r="AX243" s="26"/>
      <c r="AY243" s="19"/>
      <c r="AZ243" s="46"/>
      <c r="BA243" s="4"/>
    </row>
    <row r="244" spans="1:53">
      <c r="A244" s="23" t="s">
        <v>57</v>
      </c>
      <c r="B244" s="23" t="s">
        <v>569</v>
      </c>
      <c r="C244" s="31">
        <v>45</v>
      </c>
      <c r="D244" s="42">
        <v>27</v>
      </c>
      <c r="E244" s="30">
        <f t="shared" si="40"/>
        <v>0.4</v>
      </c>
      <c r="AW244" s="40"/>
      <c r="AX244" s="26"/>
      <c r="AY244" s="19"/>
      <c r="AZ244" s="46"/>
      <c r="BA244" s="4"/>
    </row>
    <row r="245" spans="1:53">
      <c r="A245" s="23" t="s">
        <v>1444</v>
      </c>
      <c r="B245" s="23" t="s">
        <v>98</v>
      </c>
      <c r="C245" s="31">
        <v>880</v>
      </c>
      <c r="D245" s="42">
        <v>446</v>
      </c>
      <c r="E245" s="30">
        <f t="shared" si="40"/>
        <v>0.49318181818181817</v>
      </c>
      <c r="AW245" s="40"/>
      <c r="AX245" s="26"/>
      <c r="AY245" s="19"/>
      <c r="AZ245" s="46"/>
      <c r="BA245" s="4"/>
    </row>
    <row r="246" spans="1:53">
      <c r="A246" s="23" t="s">
        <v>57</v>
      </c>
      <c r="B246" s="23" t="s">
        <v>856</v>
      </c>
      <c r="C246" s="31">
        <v>10</v>
      </c>
      <c r="D246" s="42">
        <v>5</v>
      </c>
      <c r="E246" s="30">
        <f t="shared" si="40"/>
        <v>0.5</v>
      </c>
      <c r="AW246" s="40"/>
      <c r="AX246" s="26"/>
      <c r="AY246" s="19"/>
      <c r="AZ246" s="46"/>
      <c r="BA246" s="4"/>
    </row>
    <row r="247" spans="1:53">
      <c r="A247" s="23" t="s">
        <v>63</v>
      </c>
      <c r="B247" s="23" t="s">
        <v>470</v>
      </c>
      <c r="C247" s="31">
        <v>65</v>
      </c>
      <c r="D247" s="42">
        <v>38</v>
      </c>
      <c r="E247" s="30">
        <f t="shared" si="40"/>
        <v>0.41538461538461535</v>
      </c>
      <c r="AW247" s="40"/>
      <c r="AX247" s="26"/>
      <c r="AY247" s="19"/>
      <c r="AZ247" s="46"/>
      <c r="BA247" s="4"/>
    </row>
    <row r="248" spans="1:53">
      <c r="A248" s="23" t="s">
        <v>57</v>
      </c>
      <c r="B248" s="23" t="s">
        <v>693</v>
      </c>
      <c r="C248" s="31">
        <v>27</v>
      </c>
      <c r="D248" s="42">
        <v>28</v>
      </c>
      <c r="E248" s="30">
        <f t="shared" si="40"/>
        <v>-3.7037037037036979E-2</v>
      </c>
      <c r="AW248" s="40"/>
      <c r="AX248" s="26"/>
      <c r="AY248" s="19"/>
      <c r="AZ248" s="46"/>
      <c r="BA248" s="4"/>
    </row>
    <row r="249" spans="1:53">
      <c r="A249" s="23" t="s">
        <v>57</v>
      </c>
      <c r="B249" s="23" t="s">
        <v>358</v>
      </c>
      <c r="C249" s="31">
        <v>106</v>
      </c>
      <c r="D249" s="42">
        <v>62</v>
      </c>
      <c r="E249" s="30">
        <f t="shared" si="40"/>
        <v>0.41509433962264153</v>
      </c>
      <c r="AW249" s="40"/>
      <c r="AX249" s="26"/>
      <c r="AY249" s="19"/>
      <c r="AZ249" s="46"/>
      <c r="BA249" s="4"/>
    </row>
    <row r="250" spans="1:53">
      <c r="A250" s="23" t="s">
        <v>63</v>
      </c>
      <c r="B250" s="23" t="s">
        <v>589</v>
      </c>
      <c r="C250" s="31">
        <v>42</v>
      </c>
      <c r="D250" s="42">
        <v>25</v>
      </c>
      <c r="E250" s="30">
        <f t="shared" si="40"/>
        <v>0.40476190476190477</v>
      </c>
      <c r="AW250" s="40"/>
      <c r="AX250" s="26"/>
      <c r="AY250" s="47"/>
      <c r="AZ250" s="46"/>
      <c r="BA250" s="4"/>
    </row>
    <row r="251" spans="1:53">
      <c r="A251" s="23" t="s">
        <v>63</v>
      </c>
      <c r="B251" s="23" t="s">
        <v>439</v>
      </c>
      <c r="C251" s="31">
        <v>72</v>
      </c>
      <c r="D251" s="42">
        <v>34</v>
      </c>
      <c r="E251" s="30">
        <f t="shared" si="40"/>
        <v>0.52777777777777779</v>
      </c>
      <c r="AW251" s="40"/>
      <c r="AX251" s="26"/>
      <c r="AY251" s="19"/>
      <c r="AZ251" s="46"/>
      <c r="BA251" s="4"/>
    </row>
    <row r="252" spans="1:53">
      <c r="A252" s="23" t="s">
        <v>51</v>
      </c>
      <c r="B252" s="23" t="s">
        <v>68</v>
      </c>
      <c r="C252" s="29">
        <v>2583</v>
      </c>
      <c r="D252" s="42">
        <v>1345</v>
      </c>
      <c r="E252" s="30">
        <f t="shared" si="40"/>
        <v>0.47928765001935736</v>
      </c>
      <c r="AW252" s="40"/>
      <c r="AX252" s="26"/>
      <c r="AY252" s="19"/>
      <c r="AZ252" s="46"/>
      <c r="BA252" s="4"/>
    </row>
    <row r="253" spans="1:53">
      <c r="A253" s="23" t="s">
        <v>60</v>
      </c>
      <c r="B253" s="23" t="s">
        <v>471</v>
      </c>
      <c r="C253" s="31">
        <v>65</v>
      </c>
      <c r="D253" s="42">
        <v>20</v>
      </c>
      <c r="E253" s="30">
        <f t="shared" si="40"/>
        <v>0.69230769230769229</v>
      </c>
      <c r="AW253" s="40"/>
      <c r="AX253" s="26"/>
      <c r="AY253" s="19"/>
      <c r="AZ253" s="46"/>
      <c r="BA253" s="4"/>
    </row>
    <row r="254" spans="1:53">
      <c r="A254" s="23" t="s">
        <v>71</v>
      </c>
      <c r="B254" s="23" t="s">
        <v>565</v>
      </c>
      <c r="C254" s="31">
        <v>46</v>
      </c>
      <c r="D254" s="42">
        <v>33</v>
      </c>
      <c r="E254" s="30">
        <f t="shared" si="40"/>
        <v>0.28260869565217395</v>
      </c>
      <c r="AW254" s="40"/>
      <c r="AX254" s="26"/>
      <c r="AY254" s="19"/>
      <c r="AZ254" s="46"/>
      <c r="BA254" s="4"/>
    </row>
    <row r="255" spans="1:53">
      <c r="A255" s="23" t="s">
        <v>1444</v>
      </c>
      <c r="B255" s="23" t="s">
        <v>482</v>
      </c>
      <c r="C255" s="31">
        <v>63</v>
      </c>
      <c r="D255" s="42">
        <v>11</v>
      </c>
      <c r="E255" s="30">
        <f t="shared" si="40"/>
        <v>0.82539682539682535</v>
      </c>
      <c r="AW255" s="40"/>
      <c r="AX255" s="26"/>
      <c r="AY255" s="19"/>
      <c r="AZ255" s="46"/>
      <c r="BA255" s="4"/>
    </row>
    <row r="256" spans="1:53">
      <c r="A256" s="23" t="s">
        <v>78</v>
      </c>
      <c r="B256" s="23" t="s">
        <v>790</v>
      </c>
      <c r="C256" s="31">
        <v>17</v>
      </c>
      <c r="D256" s="42">
        <v>8</v>
      </c>
      <c r="E256" s="30">
        <f t="shared" si="40"/>
        <v>0.52941176470588236</v>
      </c>
      <c r="AW256" s="40"/>
      <c r="AX256" s="26"/>
      <c r="AY256" s="19"/>
      <c r="AZ256" s="46"/>
      <c r="BA256" s="4"/>
    </row>
    <row r="257" spans="1:53">
      <c r="A257" s="23" t="s">
        <v>63</v>
      </c>
      <c r="B257" s="23" t="s">
        <v>537</v>
      </c>
      <c r="C257" s="31">
        <v>52</v>
      </c>
      <c r="D257" s="42">
        <v>36</v>
      </c>
      <c r="E257" s="30">
        <f t="shared" si="40"/>
        <v>0.30769230769230771</v>
      </c>
      <c r="AW257" s="40"/>
      <c r="AX257" s="26"/>
      <c r="AY257" s="19"/>
      <c r="AZ257" s="46"/>
      <c r="BA257" s="4"/>
    </row>
    <row r="258" spans="1:53">
      <c r="A258" s="23" t="s">
        <v>51</v>
      </c>
      <c r="B258" s="23" t="s">
        <v>827</v>
      </c>
      <c r="C258" s="31">
        <v>12</v>
      </c>
      <c r="D258" s="42">
        <v>1</v>
      </c>
      <c r="E258" s="30">
        <f t="shared" si="40"/>
        <v>0.91666666666666663</v>
      </c>
      <c r="AW258" s="40"/>
      <c r="AX258" s="26"/>
      <c r="AY258" s="19"/>
      <c r="AZ258" s="46"/>
      <c r="BA258" s="4"/>
    </row>
    <row r="259" spans="1:53">
      <c r="A259" s="23" t="s">
        <v>57</v>
      </c>
      <c r="B259" s="23" t="s">
        <v>718</v>
      </c>
      <c r="C259" s="31">
        <v>24</v>
      </c>
      <c r="D259" s="42">
        <v>20</v>
      </c>
      <c r="E259" s="30">
        <f t="shared" si="40"/>
        <v>0.16666666666666663</v>
      </c>
      <c r="AW259" s="40"/>
      <c r="AX259" s="26"/>
      <c r="AY259" s="19"/>
      <c r="AZ259" s="46"/>
      <c r="BA259" s="4"/>
    </row>
    <row r="260" spans="1:53">
      <c r="A260" s="23" t="s">
        <v>71</v>
      </c>
      <c r="B260" s="23" t="s">
        <v>579</v>
      </c>
      <c r="C260" s="31">
        <v>44</v>
      </c>
      <c r="D260" s="42">
        <v>28</v>
      </c>
      <c r="E260" s="30">
        <f t="shared" si="40"/>
        <v>0.36363636363636365</v>
      </c>
      <c r="AW260" s="40"/>
      <c r="AX260" s="26"/>
      <c r="AY260" s="19"/>
      <c r="AZ260" s="46"/>
      <c r="BA260" s="4"/>
    </row>
    <row r="261" spans="1:53">
      <c r="A261" s="23" t="s">
        <v>57</v>
      </c>
      <c r="B261" s="23" t="s">
        <v>519</v>
      </c>
      <c r="C261" s="31">
        <v>55</v>
      </c>
      <c r="D261" s="42">
        <v>38</v>
      </c>
      <c r="E261" s="30">
        <f t="shared" si="40"/>
        <v>0.30909090909090908</v>
      </c>
      <c r="AW261" s="40"/>
      <c r="AX261" s="26"/>
      <c r="AY261" s="19"/>
      <c r="AZ261" s="46"/>
      <c r="BA261" s="4"/>
    </row>
    <row r="262" spans="1:53">
      <c r="A262" s="23" t="s">
        <v>51</v>
      </c>
      <c r="B262" s="23" t="s">
        <v>320</v>
      </c>
      <c r="C262" s="31">
        <v>126</v>
      </c>
      <c r="D262" s="42">
        <v>80</v>
      </c>
      <c r="E262" s="30">
        <f t="shared" ref="E262:E325" si="41">1-(D262/C262)</f>
        <v>0.36507936507936511</v>
      </c>
      <c r="AW262" s="40"/>
      <c r="AX262" s="26"/>
      <c r="AY262" s="19"/>
      <c r="AZ262" s="46"/>
      <c r="BA262" s="4"/>
    </row>
    <row r="263" spans="1:53">
      <c r="A263" s="23" t="s">
        <v>63</v>
      </c>
      <c r="B263" s="23" t="s">
        <v>888</v>
      </c>
      <c r="C263" s="31">
        <v>6</v>
      </c>
      <c r="D263" s="42">
        <v>9</v>
      </c>
      <c r="E263" s="30">
        <f t="shared" si="41"/>
        <v>-0.5</v>
      </c>
      <c r="AW263" s="40"/>
      <c r="AX263" s="26"/>
      <c r="AY263" s="19"/>
      <c r="AZ263" s="46"/>
      <c r="BA263" s="4"/>
    </row>
    <row r="264" spans="1:53">
      <c r="A264" s="23" t="s">
        <v>51</v>
      </c>
      <c r="B264" s="23" t="s">
        <v>267</v>
      </c>
      <c r="C264" s="31">
        <v>166</v>
      </c>
      <c r="D264" s="42">
        <v>104</v>
      </c>
      <c r="E264" s="30">
        <f t="shared" si="41"/>
        <v>0.37349397590361444</v>
      </c>
      <c r="AW264" s="40"/>
      <c r="AX264" s="26"/>
      <c r="AY264" s="19"/>
      <c r="AZ264" s="46"/>
      <c r="BA264" s="4"/>
    </row>
    <row r="265" spans="1:53">
      <c r="A265" s="23" t="s">
        <v>57</v>
      </c>
      <c r="B265" s="23" t="s">
        <v>681</v>
      </c>
      <c r="C265" s="31">
        <v>28</v>
      </c>
      <c r="D265" s="42">
        <v>15</v>
      </c>
      <c r="E265" s="30">
        <f t="shared" si="41"/>
        <v>0.4642857142857143</v>
      </c>
      <c r="AW265" s="40"/>
      <c r="AX265" s="26"/>
      <c r="AY265" s="19"/>
      <c r="AZ265" s="46"/>
      <c r="BA265" s="4"/>
    </row>
    <row r="266" spans="1:53">
      <c r="A266" s="23" t="s">
        <v>71</v>
      </c>
      <c r="B266" s="23" t="s">
        <v>866</v>
      </c>
      <c r="C266" s="31">
        <v>9</v>
      </c>
      <c r="D266" s="42">
        <v>9</v>
      </c>
      <c r="E266" s="30">
        <f t="shared" si="41"/>
        <v>0</v>
      </c>
      <c r="AW266" s="40"/>
      <c r="AX266" s="26"/>
      <c r="AY266" s="19"/>
      <c r="AZ266" s="46"/>
      <c r="BA266" s="4"/>
    </row>
    <row r="267" spans="1:53">
      <c r="A267" s="23" t="s">
        <v>55</v>
      </c>
      <c r="B267" s="23" t="s">
        <v>867</v>
      </c>
      <c r="C267" s="31">
        <v>9</v>
      </c>
      <c r="D267" s="42">
        <v>4</v>
      </c>
      <c r="E267" s="30">
        <f t="shared" si="41"/>
        <v>0.55555555555555558</v>
      </c>
      <c r="AW267" s="40"/>
      <c r="AX267" s="26"/>
      <c r="AY267" s="19"/>
      <c r="AZ267" s="46"/>
      <c r="BA267" s="4"/>
    </row>
    <row r="268" spans="1:53">
      <c r="A268" s="23" t="s">
        <v>57</v>
      </c>
      <c r="B268" s="23" t="s">
        <v>608</v>
      </c>
      <c r="C268" s="31">
        <v>39</v>
      </c>
      <c r="D268" s="42">
        <v>21</v>
      </c>
      <c r="E268" s="30">
        <f t="shared" si="41"/>
        <v>0.46153846153846156</v>
      </c>
      <c r="AW268" s="40"/>
      <c r="AX268" s="26"/>
      <c r="AY268" s="19"/>
      <c r="AZ268" s="46"/>
      <c r="BA268" s="4"/>
    </row>
    <row r="269" spans="1:53">
      <c r="A269" s="23" t="s">
        <v>71</v>
      </c>
      <c r="B269" s="23" t="s">
        <v>227</v>
      </c>
      <c r="C269" s="31">
        <v>209</v>
      </c>
      <c r="D269" s="42">
        <v>85</v>
      </c>
      <c r="E269" s="30">
        <f t="shared" si="41"/>
        <v>0.59330143540669855</v>
      </c>
      <c r="AW269" s="40"/>
      <c r="AX269" s="26"/>
      <c r="AY269" s="19"/>
      <c r="AZ269" s="46"/>
      <c r="BA269" s="4"/>
    </row>
    <row r="270" spans="1:53">
      <c r="A270" s="23" t="s">
        <v>63</v>
      </c>
      <c r="B270" s="23" t="s">
        <v>231</v>
      </c>
      <c r="C270" s="31">
        <v>202</v>
      </c>
      <c r="D270" s="42">
        <v>117</v>
      </c>
      <c r="E270" s="30">
        <f t="shared" si="41"/>
        <v>0.42079207920792083</v>
      </c>
      <c r="AW270" s="40"/>
      <c r="AX270" s="26"/>
      <c r="AY270" s="19"/>
      <c r="AZ270" s="46"/>
      <c r="BA270" s="4"/>
    </row>
    <row r="271" spans="1:53">
      <c r="A271" s="23" t="s">
        <v>60</v>
      </c>
      <c r="B271" s="23" t="s">
        <v>899</v>
      </c>
      <c r="C271" s="31">
        <v>4</v>
      </c>
      <c r="D271" s="42">
        <v>3</v>
      </c>
      <c r="E271" s="30">
        <f t="shared" si="41"/>
        <v>0.25</v>
      </c>
      <c r="AW271" s="40"/>
      <c r="AX271" s="26"/>
      <c r="AY271" s="19"/>
      <c r="AZ271" s="46"/>
      <c r="BA271" s="4"/>
    </row>
    <row r="272" spans="1:53">
      <c r="A272" s="23" t="s">
        <v>63</v>
      </c>
      <c r="B272" s="23" t="s">
        <v>614</v>
      </c>
      <c r="C272" s="31">
        <v>37</v>
      </c>
      <c r="D272" s="42">
        <v>21</v>
      </c>
      <c r="E272" s="30">
        <f t="shared" si="41"/>
        <v>0.43243243243243246</v>
      </c>
      <c r="AW272" s="40"/>
      <c r="AX272" s="26"/>
      <c r="AY272" s="19"/>
      <c r="AZ272" s="46"/>
      <c r="BA272" s="4"/>
    </row>
    <row r="273" spans="1:53">
      <c r="A273" s="23" t="s">
        <v>51</v>
      </c>
      <c r="B273" s="23" t="s">
        <v>490</v>
      </c>
      <c r="C273" s="31">
        <v>62</v>
      </c>
      <c r="D273" s="42">
        <v>39</v>
      </c>
      <c r="E273" s="30">
        <f t="shared" si="41"/>
        <v>0.37096774193548387</v>
      </c>
      <c r="AW273" s="40"/>
      <c r="AX273" s="26"/>
      <c r="AY273" s="19"/>
      <c r="AZ273" s="46"/>
      <c r="BA273" s="4"/>
    </row>
    <row r="274" spans="1:53">
      <c r="A274" s="23" t="s">
        <v>57</v>
      </c>
      <c r="B274" s="23" t="s">
        <v>274</v>
      </c>
      <c r="C274" s="31">
        <v>161</v>
      </c>
      <c r="D274" s="42">
        <v>103</v>
      </c>
      <c r="E274" s="30">
        <f t="shared" si="41"/>
        <v>0.36024844720496896</v>
      </c>
      <c r="AW274" s="40"/>
      <c r="AX274" s="26"/>
      <c r="AY274" s="19"/>
      <c r="AZ274" s="46"/>
      <c r="BA274" s="4"/>
    </row>
    <row r="275" spans="1:53">
      <c r="A275" s="23" t="s">
        <v>51</v>
      </c>
      <c r="B275" s="23" t="s">
        <v>116</v>
      </c>
      <c r="C275" s="31">
        <v>636</v>
      </c>
      <c r="D275" s="42">
        <v>323</v>
      </c>
      <c r="E275" s="30">
        <f t="shared" si="41"/>
        <v>0.49213836477987416</v>
      </c>
      <c r="AW275" s="40"/>
      <c r="AX275" s="26"/>
      <c r="AY275" s="19"/>
      <c r="AZ275" s="46"/>
      <c r="BA275" s="4"/>
    </row>
    <row r="276" spans="1:53">
      <c r="A276" s="23" t="s">
        <v>57</v>
      </c>
      <c r="B276" s="23" t="s">
        <v>194</v>
      </c>
      <c r="C276" s="31">
        <v>265</v>
      </c>
      <c r="D276" s="42">
        <v>159</v>
      </c>
      <c r="E276" s="30">
        <f t="shared" si="41"/>
        <v>0.4</v>
      </c>
      <c r="AW276" s="40"/>
      <c r="AX276" s="26"/>
      <c r="AY276" s="19"/>
      <c r="AZ276" s="46"/>
      <c r="BA276" s="4"/>
    </row>
    <row r="277" spans="1:53">
      <c r="A277" s="23" t="s">
        <v>60</v>
      </c>
      <c r="B277" s="23" t="s">
        <v>483</v>
      </c>
      <c r="C277" s="31">
        <v>63</v>
      </c>
      <c r="D277" s="42">
        <v>34</v>
      </c>
      <c r="E277" s="30">
        <f t="shared" si="41"/>
        <v>0.46031746031746035</v>
      </c>
      <c r="AW277" s="40"/>
      <c r="AX277" s="26"/>
      <c r="AY277" s="19"/>
      <c r="AZ277" s="46"/>
      <c r="BA277" s="4"/>
    </row>
    <row r="278" spans="1:53">
      <c r="A278" s="23" t="s">
        <v>71</v>
      </c>
      <c r="B278" s="23" t="s">
        <v>732</v>
      </c>
      <c r="C278" s="31">
        <v>22</v>
      </c>
      <c r="D278" s="42">
        <v>13</v>
      </c>
      <c r="E278" s="30">
        <f t="shared" si="41"/>
        <v>0.40909090909090906</v>
      </c>
      <c r="AW278" s="40"/>
      <c r="AX278" s="26"/>
      <c r="AY278" s="19"/>
      <c r="AZ278" s="46"/>
      <c r="BA278" s="4"/>
    </row>
    <row r="279" spans="1:53">
      <c r="A279" s="23" t="s">
        <v>71</v>
      </c>
      <c r="B279" s="23" t="s">
        <v>325</v>
      </c>
      <c r="C279" s="31">
        <v>124</v>
      </c>
      <c r="D279" s="42">
        <v>78</v>
      </c>
      <c r="E279" s="30">
        <f t="shared" si="41"/>
        <v>0.37096774193548387</v>
      </c>
      <c r="AW279" s="40"/>
      <c r="AX279" s="26"/>
      <c r="AY279" s="19"/>
      <c r="AZ279" s="46"/>
      <c r="BA279" s="4"/>
    </row>
    <row r="280" spans="1:53">
      <c r="A280" s="23" t="s">
        <v>57</v>
      </c>
      <c r="B280" s="23" t="s">
        <v>828</v>
      </c>
      <c r="C280" s="31">
        <v>12</v>
      </c>
      <c r="D280" s="42">
        <v>8</v>
      </c>
      <c r="E280" s="30">
        <f t="shared" si="41"/>
        <v>0.33333333333333337</v>
      </c>
      <c r="AW280" s="40"/>
      <c r="AX280" s="26"/>
      <c r="AY280" s="19"/>
      <c r="AZ280" s="46"/>
      <c r="BA280" s="4"/>
    </row>
    <row r="281" spans="1:53">
      <c r="A281" s="23" t="s">
        <v>51</v>
      </c>
      <c r="B281" s="23" t="s">
        <v>602</v>
      </c>
      <c r="C281" s="31">
        <v>40</v>
      </c>
      <c r="D281" s="42">
        <v>27</v>
      </c>
      <c r="E281" s="30">
        <f t="shared" si="41"/>
        <v>0.32499999999999996</v>
      </c>
      <c r="AW281" s="40"/>
      <c r="AX281" s="26"/>
      <c r="AY281" s="19"/>
      <c r="AZ281" s="46"/>
      <c r="BA281" s="4"/>
    </row>
    <row r="282" spans="1:53">
      <c r="A282" s="23" t="s">
        <v>55</v>
      </c>
      <c r="B282" s="23" t="s">
        <v>528</v>
      </c>
      <c r="C282" s="31">
        <v>53</v>
      </c>
      <c r="D282" s="42">
        <v>36</v>
      </c>
      <c r="E282" s="30">
        <f t="shared" si="41"/>
        <v>0.32075471698113212</v>
      </c>
      <c r="AW282" s="40"/>
      <c r="AX282" s="26"/>
      <c r="AY282" s="19"/>
      <c r="AZ282" s="46"/>
      <c r="BA282" s="4"/>
    </row>
    <row r="283" spans="1:53">
      <c r="A283" s="23" t="s">
        <v>57</v>
      </c>
      <c r="B283" s="23" t="s">
        <v>416</v>
      </c>
      <c r="C283" s="31">
        <v>80</v>
      </c>
      <c r="D283" s="42">
        <v>59</v>
      </c>
      <c r="E283" s="30">
        <f t="shared" si="41"/>
        <v>0.26249999999999996</v>
      </c>
      <c r="AW283" s="40"/>
      <c r="AX283" s="26"/>
      <c r="AY283" s="19"/>
      <c r="AZ283" s="46"/>
      <c r="BA283" s="4"/>
    </row>
    <row r="284" spans="1:53">
      <c r="A284" s="23" t="s">
        <v>57</v>
      </c>
      <c r="B284" s="23" t="s">
        <v>634</v>
      </c>
      <c r="C284" s="31">
        <v>34</v>
      </c>
      <c r="D284" s="42">
        <v>19</v>
      </c>
      <c r="E284" s="30">
        <f t="shared" si="41"/>
        <v>0.44117647058823528</v>
      </c>
      <c r="AW284" s="40"/>
      <c r="AX284" s="26"/>
      <c r="AY284" s="19"/>
      <c r="AZ284" s="46"/>
      <c r="BA284" s="4"/>
    </row>
    <row r="285" spans="1:53">
      <c r="A285" s="23" t="s">
        <v>71</v>
      </c>
      <c r="B285" s="23" t="s">
        <v>152</v>
      </c>
      <c r="C285" s="31">
        <v>378</v>
      </c>
      <c r="D285" s="42">
        <v>144</v>
      </c>
      <c r="E285" s="30">
        <f t="shared" si="41"/>
        <v>0.61904761904761907</v>
      </c>
      <c r="AW285" s="40"/>
      <c r="AX285" s="26"/>
      <c r="AY285" s="19"/>
      <c r="AZ285" s="46"/>
      <c r="BA285" s="4"/>
    </row>
    <row r="286" spans="1:53">
      <c r="A286" s="23" t="s">
        <v>71</v>
      </c>
      <c r="B286" s="23" t="s">
        <v>779</v>
      </c>
      <c r="C286" s="31">
        <v>18</v>
      </c>
      <c r="D286" s="42">
        <v>3</v>
      </c>
      <c r="E286" s="30">
        <f t="shared" si="41"/>
        <v>0.83333333333333337</v>
      </c>
      <c r="AW286" s="40"/>
      <c r="AX286" s="26"/>
      <c r="AY286" s="19"/>
      <c r="AZ286" s="46"/>
      <c r="BA286" s="4"/>
    </row>
    <row r="287" spans="1:53">
      <c r="A287" s="23" t="s">
        <v>57</v>
      </c>
      <c r="B287" s="23" t="s">
        <v>491</v>
      </c>
      <c r="C287" s="31">
        <v>62</v>
      </c>
      <c r="D287" s="42">
        <v>34</v>
      </c>
      <c r="E287" s="30">
        <f t="shared" si="41"/>
        <v>0.45161290322580649</v>
      </c>
      <c r="AW287" s="40"/>
      <c r="AX287" s="26"/>
      <c r="AY287" s="19"/>
      <c r="AZ287" s="46"/>
      <c r="BA287" s="4"/>
    </row>
    <row r="288" spans="1:53">
      <c r="A288" s="23" t="s">
        <v>1444</v>
      </c>
      <c r="B288" s="23" t="s">
        <v>733</v>
      </c>
      <c r="C288" s="31">
        <v>22</v>
      </c>
      <c r="D288" s="42">
        <v>8</v>
      </c>
      <c r="E288" s="30">
        <f t="shared" si="41"/>
        <v>0.63636363636363635</v>
      </c>
      <c r="AW288" s="40"/>
      <c r="AX288" s="26"/>
      <c r="AY288" s="19"/>
      <c r="AZ288" s="46"/>
      <c r="BA288" s="4"/>
    </row>
    <row r="289" spans="1:53">
      <c r="A289" s="23" t="s">
        <v>1444</v>
      </c>
      <c r="B289" s="23" t="s">
        <v>745</v>
      </c>
      <c r="C289" s="31">
        <v>21</v>
      </c>
      <c r="D289" s="42">
        <v>11</v>
      </c>
      <c r="E289" s="30">
        <f t="shared" si="41"/>
        <v>0.47619047619047616</v>
      </c>
      <c r="AW289" s="40"/>
      <c r="AX289" s="26"/>
      <c r="AY289" s="19"/>
      <c r="AZ289" s="46"/>
      <c r="BA289" s="4"/>
    </row>
    <row r="290" spans="1:53">
      <c r="A290" s="23" t="s">
        <v>51</v>
      </c>
      <c r="B290" s="23" t="s">
        <v>244</v>
      </c>
      <c r="C290" s="31">
        <v>189</v>
      </c>
      <c r="D290" s="42">
        <v>67</v>
      </c>
      <c r="E290" s="30">
        <f t="shared" si="41"/>
        <v>0.64550264550264558</v>
      </c>
      <c r="AW290" s="40"/>
      <c r="AX290" s="26"/>
      <c r="AY290" s="19"/>
      <c r="AZ290" s="46"/>
      <c r="BA290" s="4"/>
    </row>
    <row r="291" spans="1:53">
      <c r="A291" s="23" t="s">
        <v>63</v>
      </c>
      <c r="B291" s="23" t="s">
        <v>654</v>
      </c>
      <c r="C291" s="31">
        <v>32</v>
      </c>
      <c r="D291" s="42">
        <v>22</v>
      </c>
      <c r="E291" s="30">
        <f t="shared" si="41"/>
        <v>0.3125</v>
      </c>
      <c r="AW291" s="40"/>
      <c r="AX291" s="26"/>
      <c r="AY291" s="19"/>
      <c r="AZ291" s="46"/>
      <c r="BA291" s="4"/>
    </row>
    <row r="292" spans="1:53">
      <c r="A292" s="23" t="s">
        <v>63</v>
      </c>
      <c r="B292" s="23" t="s">
        <v>609</v>
      </c>
      <c r="C292" s="31">
        <v>39</v>
      </c>
      <c r="D292" s="42">
        <v>26</v>
      </c>
      <c r="E292" s="30">
        <f t="shared" si="41"/>
        <v>0.33333333333333337</v>
      </c>
      <c r="AW292" s="40"/>
      <c r="AX292" s="26"/>
      <c r="AY292" s="19"/>
      <c r="AZ292" s="46"/>
      <c r="BA292" s="4"/>
    </row>
    <row r="293" spans="1:53">
      <c r="A293" s="23" t="s">
        <v>57</v>
      </c>
      <c r="B293" s="23" t="s">
        <v>500</v>
      </c>
      <c r="C293" s="31">
        <v>60</v>
      </c>
      <c r="D293" s="42">
        <v>37</v>
      </c>
      <c r="E293" s="30">
        <f t="shared" si="41"/>
        <v>0.3833333333333333</v>
      </c>
      <c r="AW293" s="40"/>
      <c r="AX293" s="26"/>
      <c r="AY293" s="19"/>
      <c r="AZ293" s="46"/>
      <c r="BA293" s="4"/>
    </row>
    <row r="294" spans="1:53">
      <c r="A294" s="23" t="s">
        <v>51</v>
      </c>
      <c r="B294" s="23" t="s">
        <v>353</v>
      </c>
      <c r="C294" s="31">
        <v>107</v>
      </c>
      <c r="D294" s="42">
        <v>51</v>
      </c>
      <c r="E294" s="30">
        <f t="shared" si="41"/>
        <v>0.52336448598130847</v>
      </c>
      <c r="AW294" s="40"/>
      <c r="AX294" s="26"/>
      <c r="AY294" s="19"/>
      <c r="AZ294" s="46"/>
      <c r="BA294" s="4"/>
    </row>
    <row r="295" spans="1:53">
      <c r="A295" s="23" t="s">
        <v>71</v>
      </c>
      <c r="B295" s="23" t="s">
        <v>94</v>
      </c>
      <c r="C295" s="31">
        <v>942</v>
      </c>
      <c r="D295" s="42">
        <v>521</v>
      </c>
      <c r="E295" s="30">
        <f t="shared" si="41"/>
        <v>0.44692144373673037</v>
      </c>
      <c r="AW295" s="40"/>
      <c r="AX295" s="26"/>
      <c r="AY295" s="19"/>
      <c r="AZ295" s="46"/>
      <c r="BA295" s="4"/>
    </row>
    <row r="296" spans="1:53">
      <c r="A296" s="23" t="s">
        <v>78</v>
      </c>
      <c r="B296" s="23" t="s">
        <v>472</v>
      </c>
      <c r="C296" s="31">
        <v>65</v>
      </c>
      <c r="D296" s="42">
        <v>34</v>
      </c>
      <c r="E296" s="30">
        <f t="shared" si="41"/>
        <v>0.47692307692307689</v>
      </c>
      <c r="AW296" s="40"/>
      <c r="AX296" s="26"/>
      <c r="AY296" s="19"/>
      <c r="AZ296" s="46"/>
      <c r="BA296" s="4"/>
    </row>
    <row r="297" spans="1:53">
      <c r="A297" s="23" t="s">
        <v>71</v>
      </c>
      <c r="B297" s="23" t="s">
        <v>412</v>
      </c>
      <c r="C297" s="31">
        <v>81</v>
      </c>
      <c r="D297" s="42">
        <v>44</v>
      </c>
      <c r="E297" s="30">
        <f t="shared" si="41"/>
        <v>0.45679012345679015</v>
      </c>
      <c r="AW297" s="40"/>
      <c r="AX297" s="26"/>
      <c r="AY297" s="19"/>
      <c r="AZ297" s="46"/>
      <c r="BA297" s="4"/>
    </row>
    <row r="298" spans="1:53">
      <c r="A298" s="23" t="s">
        <v>51</v>
      </c>
      <c r="B298" s="23" t="s">
        <v>675</v>
      </c>
      <c r="C298" s="31">
        <v>29</v>
      </c>
      <c r="D298" s="42">
        <v>15</v>
      </c>
      <c r="E298" s="30">
        <f t="shared" si="41"/>
        <v>0.48275862068965514</v>
      </c>
      <c r="AW298" s="40"/>
      <c r="AX298" s="26"/>
      <c r="AY298" s="19"/>
      <c r="AZ298" s="46"/>
      <c r="BA298" s="4"/>
    </row>
    <row r="299" spans="1:53">
      <c r="A299" s="23" t="s">
        <v>1444</v>
      </c>
      <c r="B299" s="23" t="s">
        <v>555</v>
      </c>
      <c r="C299" s="31">
        <v>48</v>
      </c>
      <c r="D299" s="42">
        <v>34</v>
      </c>
      <c r="E299" s="30">
        <f t="shared" si="41"/>
        <v>0.29166666666666663</v>
      </c>
      <c r="AW299" s="40"/>
      <c r="AX299" s="26"/>
      <c r="AY299" s="19"/>
      <c r="AZ299" s="46"/>
      <c r="BA299" s="4"/>
    </row>
    <row r="300" spans="1:53">
      <c r="A300" s="23" t="s">
        <v>60</v>
      </c>
      <c r="B300" s="23" t="s">
        <v>868</v>
      </c>
      <c r="C300" s="31">
        <v>9</v>
      </c>
      <c r="D300" s="42">
        <v>2</v>
      </c>
      <c r="E300" s="30">
        <f t="shared" si="41"/>
        <v>0.77777777777777779</v>
      </c>
      <c r="AW300" s="40"/>
      <c r="AX300" s="26"/>
      <c r="AY300" s="19"/>
      <c r="AZ300" s="46"/>
      <c r="BA300" s="4"/>
    </row>
    <row r="301" spans="1:53">
      <c r="A301" s="23" t="s">
        <v>60</v>
      </c>
      <c r="B301" s="23" t="s">
        <v>458</v>
      </c>
      <c r="C301" s="31">
        <v>68</v>
      </c>
      <c r="D301" s="42">
        <v>26</v>
      </c>
      <c r="E301" s="30">
        <f t="shared" si="41"/>
        <v>0.61764705882352944</v>
      </c>
      <c r="AW301" s="40"/>
      <c r="AX301" s="26"/>
      <c r="AY301" s="19"/>
      <c r="AZ301" s="46"/>
      <c r="BA301" s="4"/>
    </row>
    <row r="302" spans="1:53">
      <c r="A302" s="23" t="s">
        <v>1444</v>
      </c>
      <c r="B302" s="23" t="s">
        <v>582</v>
      </c>
      <c r="C302" s="31">
        <v>43</v>
      </c>
      <c r="D302" s="42">
        <v>24</v>
      </c>
      <c r="E302" s="30">
        <f t="shared" si="41"/>
        <v>0.44186046511627908</v>
      </c>
      <c r="AW302" s="40"/>
      <c r="AX302" s="26"/>
      <c r="AY302" s="19"/>
      <c r="AZ302" s="46"/>
      <c r="BA302" s="4"/>
    </row>
    <row r="303" spans="1:53">
      <c r="A303" s="23" t="s">
        <v>1444</v>
      </c>
      <c r="B303" s="23" t="s">
        <v>615</v>
      </c>
      <c r="C303" s="31">
        <v>37</v>
      </c>
      <c r="D303" s="42">
        <v>15</v>
      </c>
      <c r="E303" s="30">
        <f t="shared" si="41"/>
        <v>0.59459459459459452</v>
      </c>
      <c r="AW303" s="40"/>
      <c r="AX303" s="26"/>
      <c r="AY303" s="19"/>
      <c r="AZ303" s="46"/>
      <c r="BA303" s="4"/>
    </row>
    <row r="304" spans="1:53">
      <c r="A304" s="23" t="s">
        <v>63</v>
      </c>
      <c r="B304" s="23" t="s">
        <v>501</v>
      </c>
      <c r="C304" s="31">
        <v>60</v>
      </c>
      <c r="D304" s="42">
        <v>27</v>
      </c>
      <c r="E304" s="30">
        <f t="shared" si="41"/>
        <v>0.55000000000000004</v>
      </c>
      <c r="AW304" s="40"/>
      <c r="AX304" s="26"/>
      <c r="AY304" s="19"/>
      <c r="AZ304" s="46"/>
      <c r="BA304" s="4"/>
    </row>
    <row r="305" spans="1:53">
      <c r="A305" s="23" t="s">
        <v>63</v>
      </c>
      <c r="B305" s="23" t="s">
        <v>845</v>
      </c>
      <c r="C305" s="31">
        <v>11</v>
      </c>
      <c r="D305" s="42">
        <v>4</v>
      </c>
      <c r="E305" s="30">
        <f t="shared" si="41"/>
        <v>0.63636363636363635</v>
      </c>
      <c r="AW305" s="40"/>
      <c r="AX305" s="26"/>
      <c r="AY305" s="19"/>
      <c r="AZ305" s="46"/>
      <c r="BA305" s="4"/>
    </row>
    <row r="306" spans="1:53">
      <c r="A306" s="23" t="s">
        <v>55</v>
      </c>
      <c r="B306" s="23" t="s">
        <v>333</v>
      </c>
      <c r="C306" s="31">
        <v>119</v>
      </c>
      <c r="D306" s="42">
        <v>58</v>
      </c>
      <c r="E306" s="30">
        <f t="shared" si="41"/>
        <v>0.51260504201680668</v>
      </c>
      <c r="AW306" s="40"/>
      <c r="AX306" s="26"/>
      <c r="AY306" s="19"/>
      <c r="AZ306" s="46"/>
      <c r="BA306" s="4"/>
    </row>
    <row r="307" spans="1:53">
      <c r="A307" s="23" t="s">
        <v>1444</v>
      </c>
      <c r="B307" s="23" t="s">
        <v>538</v>
      </c>
      <c r="C307" s="31">
        <v>52</v>
      </c>
      <c r="D307" s="42">
        <v>39</v>
      </c>
      <c r="E307" s="30">
        <f t="shared" si="41"/>
        <v>0.25</v>
      </c>
      <c r="AW307" s="40"/>
      <c r="AX307" s="26"/>
      <c r="AY307" s="19"/>
      <c r="AZ307" s="46"/>
      <c r="BA307" s="4"/>
    </row>
    <row r="308" spans="1:53">
      <c r="A308" s="23" t="s">
        <v>60</v>
      </c>
      <c r="B308" s="23" t="s">
        <v>857</v>
      </c>
      <c r="C308" s="31">
        <v>10</v>
      </c>
      <c r="D308" s="42">
        <v>6</v>
      </c>
      <c r="E308" s="30">
        <f t="shared" si="41"/>
        <v>0.4</v>
      </c>
      <c r="AW308" s="40"/>
      <c r="AX308" s="26"/>
      <c r="AY308" s="19"/>
      <c r="AZ308" s="46"/>
      <c r="BA308" s="4"/>
    </row>
    <row r="309" spans="1:53">
      <c r="A309" s="23" t="s">
        <v>55</v>
      </c>
      <c r="B309" s="23" t="s">
        <v>129</v>
      </c>
      <c r="C309" s="31">
        <v>535</v>
      </c>
      <c r="D309" s="42">
        <v>255</v>
      </c>
      <c r="E309" s="30">
        <f t="shared" si="41"/>
        <v>0.52336448598130847</v>
      </c>
      <c r="AW309" s="40"/>
      <c r="AX309" s="26"/>
      <c r="AY309" s="19"/>
      <c r="AZ309" s="46"/>
      <c r="BA309" s="4"/>
    </row>
    <row r="310" spans="1:53">
      <c r="A310" s="23" t="s">
        <v>51</v>
      </c>
      <c r="B310" s="23" t="s">
        <v>505</v>
      </c>
      <c r="C310" s="31">
        <v>59</v>
      </c>
      <c r="D310" s="42">
        <v>24</v>
      </c>
      <c r="E310" s="30">
        <f t="shared" si="41"/>
        <v>0.59322033898305082</v>
      </c>
      <c r="AW310" s="40"/>
      <c r="AX310" s="26"/>
      <c r="AY310" s="19"/>
      <c r="AZ310" s="46"/>
      <c r="BA310" s="4"/>
    </row>
    <row r="311" spans="1:53">
      <c r="A311" s="23" t="s">
        <v>63</v>
      </c>
      <c r="B311" s="23" t="s">
        <v>682</v>
      </c>
      <c r="C311" s="31">
        <v>28</v>
      </c>
      <c r="D311" s="42">
        <v>19</v>
      </c>
      <c r="E311" s="30">
        <f t="shared" si="41"/>
        <v>0.3214285714285714</v>
      </c>
      <c r="AW311" s="40"/>
      <c r="AX311" s="26"/>
      <c r="AY311" s="19"/>
      <c r="AZ311" s="46"/>
      <c r="BA311" s="4"/>
    </row>
    <row r="312" spans="1:53">
      <c r="A312" s="23" t="s">
        <v>60</v>
      </c>
      <c r="B312" s="23" t="s">
        <v>734</v>
      </c>
      <c r="C312" s="31">
        <v>22</v>
      </c>
      <c r="D312" s="42">
        <v>9</v>
      </c>
      <c r="E312" s="30">
        <f t="shared" si="41"/>
        <v>0.59090909090909083</v>
      </c>
      <c r="AW312" s="40"/>
      <c r="AX312" s="26"/>
      <c r="AY312" s="19"/>
      <c r="AZ312" s="46"/>
      <c r="BA312" s="4"/>
    </row>
    <row r="313" spans="1:53">
      <c r="A313" s="23" t="s">
        <v>60</v>
      </c>
      <c r="B313" s="23" t="s">
        <v>900</v>
      </c>
      <c r="C313" s="31">
        <v>4</v>
      </c>
      <c r="D313" s="42">
        <v>2</v>
      </c>
      <c r="E313" s="30">
        <f t="shared" si="41"/>
        <v>0.5</v>
      </c>
      <c r="AW313" s="40"/>
      <c r="AX313" s="26"/>
      <c r="AY313" s="19"/>
      <c r="AZ313" s="46"/>
      <c r="BA313" s="4"/>
    </row>
    <row r="314" spans="1:53">
      <c r="A314" s="23" t="s">
        <v>63</v>
      </c>
      <c r="B314" s="23" t="s">
        <v>453</v>
      </c>
      <c r="C314" s="31">
        <v>69</v>
      </c>
      <c r="D314" s="42">
        <v>33</v>
      </c>
      <c r="E314" s="30">
        <f t="shared" si="41"/>
        <v>0.52173913043478259</v>
      </c>
      <c r="AW314" s="40"/>
      <c r="AX314" s="26"/>
      <c r="AY314" s="19"/>
      <c r="AZ314" s="46"/>
      <c r="BA314" s="4"/>
    </row>
    <row r="315" spans="1:53">
      <c r="A315" s="23" t="s">
        <v>57</v>
      </c>
      <c r="B315" s="23" t="s">
        <v>580</v>
      </c>
      <c r="C315" s="31">
        <v>44</v>
      </c>
      <c r="D315" s="42">
        <v>27</v>
      </c>
      <c r="E315" s="30">
        <f t="shared" si="41"/>
        <v>0.38636363636363635</v>
      </c>
      <c r="AW315" s="40"/>
      <c r="AX315" s="26"/>
      <c r="AY315" s="19"/>
      <c r="AZ315" s="46"/>
      <c r="BA315" s="4"/>
    </row>
    <row r="316" spans="1:53">
      <c r="A316" s="23" t="s">
        <v>71</v>
      </c>
      <c r="B316" s="23" t="s">
        <v>449</v>
      </c>
      <c r="C316" s="31">
        <v>70</v>
      </c>
      <c r="D316" s="42">
        <v>46</v>
      </c>
      <c r="E316" s="30">
        <f t="shared" si="41"/>
        <v>0.34285714285714286</v>
      </c>
      <c r="AW316" s="40"/>
      <c r="AX316" s="26"/>
      <c r="AY316" s="19"/>
      <c r="AZ316" s="46"/>
      <c r="BA316" s="4"/>
    </row>
    <row r="317" spans="1:53">
      <c r="A317" s="23" t="s">
        <v>63</v>
      </c>
      <c r="B317" s="23" t="s">
        <v>668</v>
      </c>
      <c r="C317" s="31">
        <v>30</v>
      </c>
      <c r="D317" s="42">
        <v>16</v>
      </c>
      <c r="E317" s="30">
        <f t="shared" si="41"/>
        <v>0.46666666666666667</v>
      </c>
      <c r="AW317" s="40"/>
      <c r="AX317" s="26"/>
      <c r="AY317" s="47"/>
      <c r="AZ317" s="46"/>
      <c r="BA317" s="4"/>
    </row>
    <row r="318" spans="1:53">
      <c r="A318" s="23" t="s">
        <v>1444</v>
      </c>
      <c r="B318" s="23" t="s">
        <v>311</v>
      </c>
      <c r="C318" s="31">
        <v>133</v>
      </c>
      <c r="D318" s="42">
        <v>65</v>
      </c>
      <c r="E318" s="30">
        <f t="shared" si="41"/>
        <v>0.51127819548872178</v>
      </c>
      <c r="AW318" s="40"/>
      <c r="AX318" s="26"/>
      <c r="AY318" s="19"/>
      <c r="AZ318" s="46"/>
      <c r="BA318" s="4"/>
    </row>
    <row r="319" spans="1:53">
      <c r="A319" s="23" t="s">
        <v>63</v>
      </c>
      <c r="B319" s="23" t="s">
        <v>64</v>
      </c>
      <c r="C319" s="29">
        <v>3644</v>
      </c>
      <c r="D319" s="42">
        <v>1493</v>
      </c>
      <c r="E319" s="30">
        <f t="shared" si="41"/>
        <v>0.5902854006586169</v>
      </c>
      <c r="AW319" s="40"/>
      <c r="AX319" s="26"/>
      <c r="AY319" s="19"/>
      <c r="AZ319" s="46"/>
      <c r="BA319" s="4"/>
    </row>
    <row r="320" spans="1:53">
      <c r="A320" s="23" t="s">
        <v>60</v>
      </c>
      <c r="B320" s="23" t="s">
        <v>523</v>
      </c>
      <c r="C320" s="31">
        <v>54</v>
      </c>
      <c r="D320" s="42">
        <v>31</v>
      </c>
      <c r="E320" s="30">
        <f t="shared" si="41"/>
        <v>0.42592592592592593</v>
      </c>
      <c r="AW320" s="40"/>
      <c r="AX320" s="26"/>
      <c r="AY320" s="19"/>
      <c r="AZ320" s="46"/>
      <c r="BA320" s="4"/>
    </row>
    <row r="321" spans="1:53">
      <c r="A321" s="23" t="s">
        <v>55</v>
      </c>
      <c r="B321" s="23" t="s">
        <v>780</v>
      </c>
      <c r="C321" s="31">
        <v>18</v>
      </c>
      <c r="D321" s="42">
        <v>15</v>
      </c>
      <c r="E321" s="30">
        <f t="shared" si="41"/>
        <v>0.16666666666666663</v>
      </c>
      <c r="AW321" s="40"/>
      <c r="AX321" s="26"/>
      <c r="AY321" s="19"/>
      <c r="AZ321" s="46"/>
      <c r="BA321" s="4"/>
    </row>
    <row r="322" spans="1:53">
      <c r="A322" s="23" t="s">
        <v>63</v>
      </c>
      <c r="B322" s="23" t="s">
        <v>236</v>
      </c>
      <c r="C322" s="31">
        <v>199</v>
      </c>
      <c r="D322" s="42">
        <v>112</v>
      </c>
      <c r="E322" s="30">
        <f t="shared" si="41"/>
        <v>0.43718592964824121</v>
      </c>
      <c r="AW322" s="40"/>
      <c r="AX322" s="26"/>
      <c r="AY322" s="19"/>
      <c r="AZ322" s="46"/>
      <c r="BA322" s="4"/>
    </row>
    <row r="323" spans="1:53">
      <c r="A323" s="23" t="s">
        <v>71</v>
      </c>
      <c r="B323" s="23" t="s">
        <v>319</v>
      </c>
      <c r="C323" s="31">
        <v>127</v>
      </c>
      <c r="D323" s="42">
        <v>73</v>
      </c>
      <c r="E323" s="30">
        <f t="shared" si="41"/>
        <v>0.42519685039370081</v>
      </c>
      <c r="AW323" s="40"/>
      <c r="AX323" s="26"/>
      <c r="AY323" s="19"/>
      <c r="AZ323" s="46"/>
      <c r="BA323" s="4"/>
    </row>
    <row r="324" spans="1:53">
      <c r="A324" s="23" t="s">
        <v>57</v>
      </c>
      <c r="B324" s="23" t="s">
        <v>495</v>
      </c>
      <c r="C324" s="31">
        <v>61</v>
      </c>
      <c r="D324" s="42">
        <v>40</v>
      </c>
      <c r="E324" s="30">
        <f t="shared" si="41"/>
        <v>0.34426229508196726</v>
      </c>
      <c r="AW324" s="40"/>
      <c r="AX324" s="26"/>
      <c r="AY324" s="19"/>
      <c r="AZ324" s="46"/>
      <c r="BA324" s="4"/>
    </row>
    <row r="325" spans="1:53">
      <c r="A325" s="23" t="s">
        <v>60</v>
      </c>
      <c r="B325" s="23" t="s">
        <v>858</v>
      </c>
      <c r="C325" s="31">
        <v>10</v>
      </c>
      <c r="D325" s="42">
        <v>1</v>
      </c>
      <c r="E325" s="30">
        <f t="shared" si="41"/>
        <v>0.9</v>
      </c>
      <c r="AW325" s="40"/>
      <c r="AX325" s="26"/>
      <c r="AY325" s="19"/>
      <c r="AZ325" s="46"/>
      <c r="BA325" s="4"/>
    </row>
    <row r="326" spans="1:53">
      <c r="A326" s="23" t="s">
        <v>71</v>
      </c>
      <c r="B326" s="23" t="s">
        <v>242</v>
      </c>
      <c r="C326" s="31">
        <v>193</v>
      </c>
      <c r="D326" s="42">
        <v>130</v>
      </c>
      <c r="E326" s="30">
        <f t="shared" ref="E326:E389" si="42">1-(D326/C326)</f>
        <v>0.32642487046632129</v>
      </c>
      <c r="AW326" s="40"/>
      <c r="AX326" s="26"/>
      <c r="AY326" s="19"/>
      <c r="AZ326" s="46"/>
      <c r="BA326" s="4"/>
    </row>
    <row r="327" spans="1:53">
      <c r="A327" s="23" t="s">
        <v>57</v>
      </c>
      <c r="B327" s="23" t="s">
        <v>373</v>
      </c>
      <c r="C327" s="31">
        <v>96</v>
      </c>
      <c r="D327" s="42">
        <v>60</v>
      </c>
      <c r="E327" s="30">
        <f t="shared" si="42"/>
        <v>0.375</v>
      </c>
      <c r="AW327" s="40"/>
      <c r="AX327" s="26"/>
      <c r="AY327" s="19"/>
      <c r="AZ327" s="46"/>
      <c r="BA327" s="4"/>
    </row>
    <row r="328" spans="1:53">
      <c r="A328" s="23" t="s">
        <v>57</v>
      </c>
      <c r="B328" s="23" t="s">
        <v>791</v>
      </c>
      <c r="C328" s="31">
        <v>17</v>
      </c>
      <c r="D328" s="42">
        <v>10</v>
      </c>
      <c r="E328" s="30">
        <f t="shared" si="42"/>
        <v>0.41176470588235292</v>
      </c>
      <c r="AW328" s="40"/>
      <c r="AX328" s="26"/>
      <c r="AY328" s="19"/>
      <c r="AZ328" s="46"/>
      <c r="BA328" s="4"/>
    </row>
    <row r="329" spans="1:53">
      <c r="A329" s="23" t="s">
        <v>78</v>
      </c>
      <c r="B329" s="23" t="s">
        <v>624</v>
      </c>
      <c r="C329" s="31">
        <v>35</v>
      </c>
      <c r="D329" s="42">
        <v>13</v>
      </c>
      <c r="E329" s="30">
        <f t="shared" si="42"/>
        <v>0.62857142857142856</v>
      </c>
      <c r="AW329" s="40"/>
      <c r="AX329" s="26"/>
      <c r="AY329" s="19"/>
      <c r="AZ329" s="46"/>
      <c r="BA329" s="4"/>
    </row>
    <row r="330" spans="1:53">
      <c r="A330" s="23" t="s">
        <v>71</v>
      </c>
      <c r="B330" s="23" t="s">
        <v>150</v>
      </c>
      <c r="C330" s="31">
        <v>388</v>
      </c>
      <c r="D330" s="42">
        <v>161</v>
      </c>
      <c r="E330" s="30">
        <f t="shared" si="42"/>
        <v>0.5850515463917525</v>
      </c>
      <c r="AW330" s="40"/>
      <c r="AX330" s="26"/>
      <c r="AY330" s="19"/>
      <c r="AZ330" s="46"/>
      <c r="BA330" s="4"/>
    </row>
    <row r="331" spans="1:53">
      <c r="A331" s="23" t="s">
        <v>57</v>
      </c>
      <c r="B331" s="23" t="s">
        <v>395</v>
      </c>
      <c r="C331" s="31">
        <v>87</v>
      </c>
      <c r="D331" s="42">
        <v>39</v>
      </c>
      <c r="E331" s="30">
        <f t="shared" si="42"/>
        <v>0.55172413793103448</v>
      </c>
      <c r="AW331" s="40"/>
      <c r="AX331" s="26"/>
      <c r="AY331" s="19"/>
      <c r="AZ331" s="46"/>
      <c r="BA331" s="4"/>
    </row>
    <row r="332" spans="1:53">
      <c r="A332" s="23" t="s">
        <v>55</v>
      </c>
      <c r="B332" s="23" t="s">
        <v>570</v>
      </c>
      <c r="C332" s="31">
        <v>45</v>
      </c>
      <c r="D332" s="42">
        <v>19</v>
      </c>
      <c r="E332" s="30">
        <f t="shared" si="42"/>
        <v>0.57777777777777772</v>
      </c>
      <c r="AW332" s="40"/>
      <c r="AX332" s="26"/>
      <c r="AY332" s="19"/>
      <c r="AZ332" s="46"/>
      <c r="BA332" s="4"/>
    </row>
    <row r="333" spans="1:53">
      <c r="A333" s="23" t="s">
        <v>57</v>
      </c>
      <c r="B333" s="23" t="s">
        <v>676</v>
      </c>
      <c r="C333" s="31">
        <v>29</v>
      </c>
      <c r="D333" s="42">
        <v>20</v>
      </c>
      <c r="E333" s="30">
        <f t="shared" si="42"/>
        <v>0.31034482758620685</v>
      </c>
      <c r="AW333" s="40"/>
      <c r="AX333" s="26"/>
      <c r="AY333" s="19"/>
      <c r="AZ333" s="46"/>
      <c r="BA333" s="4"/>
    </row>
    <row r="334" spans="1:53">
      <c r="A334" s="23" t="s">
        <v>55</v>
      </c>
      <c r="B334" s="23" t="s">
        <v>616</v>
      </c>
      <c r="C334" s="31">
        <v>37</v>
      </c>
      <c r="D334" s="42">
        <v>13</v>
      </c>
      <c r="E334" s="30">
        <f t="shared" si="42"/>
        <v>0.64864864864864868</v>
      </c>
      <c r="AW334" s="40"/>
      <c r="AX334" s="26"/>
      <c r="AY334" s="19"/>
      <c r="AZ334" s="46"/>
      <c r="BA334" s="4"/>
    </row>
    <row r="335" spans="1:53">
      <c r="A335" s="23" t="s">
        <v>71</v>
      </c>
      <c r="B335" s="23" t="s">
        <v>477</v>
      </c>
      <c r="C335" s="31">
        <v>64</v>
      </c>
      <c r="D335" s="42">
        <v>47</v>
      </c>
      <c r="E335" s="30">
        <f t="shared" si="42"/>
        <v>0.265625</v>
      </c>
      <c r="AW335" s="40"/>
      <c r="AX335" s="26"/>
      <c r="AY335" s="19"/>
      <c r="AZ335" s="46"/>
      <c r="BA335" s="4"/>
    </row>
    <row r="336" spans="1:53">
      <c r="A336" s="23" t="s">
        <v>63</v>
      </c>
      <c r="B336" s="23" t="s">
        <v>550</v>
      </c>
      <c r="C336" s="31">
        <v>49</v>
      </c>
      <c r="D336" s="42">
        <v>23</v>
      </c>
      <c r="E336" s="30">
        <f t="shared" si="42"/>
        <v>0.53061224489795911</v>
      </c>
      <c r="AW336" s="40"/>
      <c r="AX336" s="26"/>
      <c r="AY336" s="19"/>
      <c r="AZ336" s="46"/>
      <c r="BA336" s="4"/>
    </row>
    <row r="337" spans="1:53">
      <c r="A337" s="23" t="s">
        <v>57</v>
      </c>
      <c r="B337" s="23" t="s">
        <v>677</v>
      </c>
      <c r="C337" s="31">
        <v>29</v>
      </c>
      <c r="D337" s="42">
        <v>8</v>
      </c>
      <c r="E337" s="30">
        <f t="shared" si="42"/>
        <v>0.72413793103448276</v>
      </c>
      <c r="AW337" s="40"/>
      <c r="AX337" s="26"/>
      <c r="AY337" s="19"/>
      <c r="AZ337" s="46"/>
      <c r="BA337" s="4"/>
    </row>
    <row r="338" spans="1:53">
      <c r="A338" s="23" t="s">
        <v>55</v>
      </c>
      <c r="B338" s="23" t="s">
        <v>189</v>
      </c>
      <c r="C338" s="31">
        <v>281</v>
      </c>
      <c r="D338" s="42">
        <v>171</v>
      </c>
      <c r="E338" s="30">
        <f t="shared" si="42"/>
        <v>0.39145907473309605</v>
      </c>
      <c r="AW338" s="40"/>
      <c r="AX338" s="26"/>
      <c r="AY338" s="19"/>
      <c r="AZ338" s="46"/>
      <c r="BA338" s="4"/>
    </row>
    <row r="339" spans="1:53">
      <c r="A339" s="23" t="s">
        <v>60</v>
      </c>
      <c r="B339" s="23" t="s">
        <v>571</v>
      </c>
      <c r="C339" s="31">
        <v>45</v>
      </c>
      <c r="D339" s="42">
        <v>19</v>
      </c>
      <c r="E339" s="30">
        <f t="shared" si="42"/>
        <v>0.57777777777777772</v>
      </c>
      <c r="AW339" s="40"/>
      <c r="AX339" s="26"/>
      <c r="AY339" s="19"/>
      <c r="AZ339" s="46"/>
      <c r="BA339" s="4"/>
    </row>
    <row r="340" spans="1:53">
      <c r="A340" s="23" t="s">
        <v>60</v>
      </c>
      <c r="B340" s="23" t="s">
        <v>814</v>
      </c>
      <c r="C340" s="31">
        <v>14</v>
      </c>
      <c r="D340" s="42">
        <v>6</v>
      </c>
      <c r="E340" s="30">
        <f t="shared" si="42"/>
        <v>0.5714285714285714</v>
      </c>
      <c r="AW340" s="40"/>
      <c r="AX340" s="26"/>
      <c r="AY340" s="47"/>
      <c r="AZ340" s="46"/>
      <c r="BA340" s="4"/>
    </row>
    <row r="341" spans="1:53">
      <c r="A341" s="23" t="s">
        <v>71</v>
      </c>
      <c r="B341" s="23" t="s">
        <v>719</v>
      </c>
      <c r="C341" s="31">
        <v>24</v>
      </c>
      <c r="D341" s="42">
        <v>22</v>
      </c>
      <c r="E341" s="30">
        <f t="shared" si="42"/>
        <v>8.333333333333337E-2</v>
      </c>
      <c r="AW341" s="40"/>
      <c r="AX341" s="26"/>
      <c r="AY341" s="19"/>
      <c r="AZ341" s="46"/>
      <c r="BA341" s="4"/>
    </row>
    <row r="342" spans="1:53">
      <c r="A342" s="23" t="s">
        <v>51</v>
      </c>
      <c r="B342" s="23" t="s">
        <v>70</v>
      </c>
      <c r="C342" s="29">
        <v>2001</v>
      </c>
      <c r="D342" s="42">
        <v>815</v>
      </c>
      <c r="E342" s="30">
        <f t="shared" si="42"/>
        <v>0.59270364817591203</v>
      </c>
      <c r="AW342" s="40"/>
      <c r="AX342" s="26"/>
      <c r="AY342" s="19"/>
      <c r="AZ342" s="46"/>
      <c r="BA342" s="4"/>
    </row>
    <row r="343" spans="1:53">
      <c r="A343" s="23" t="s">
        <v>71</v>
      </c>
      <c r="B343" s="23" t="s">
        <v>765</v>
      </c>
      <c r="C343" s="31">
        <v>19</v>
      </c>
      <c r="D343" s="42">
        <v>10</v>
      </c>
      <c r="E343" s="30">
        <f t="shared" si="42"/>
        <v>0.47368421052631582</v>
      </c>
      <c r="AW343" s="40"/>
      <c r="AX343" s="26"/>
      <c r="AY343" s="19"/>
      <c r="AZ343" s="46"/>
      <c r="BA343" s="4"/>
    </row>
    <row r="344" spans="1:53">
      <c r="A344" s="23" t="s">
        <v>71</v>
      </c>
      <c r="B344" s="23" t="s">
        <v>735</v>
      </c>
      <c r="C344" s="31">
        <v>22</v>
      </c>
      <c r="D344" s="42">
        <v>15</v>
      </c>
      <c r="E344" s="30">
        <f t="shared" si="42"/>
        <v>0.31818181818181823</v>
      </c>
      <c r="AW344" s="40"/>
      <c r="AX344" s="26"/>
      <c r="AY344" s="19"/>
      <c r="AZ344" s="46"/>
      <c r="BA344" s="4"/>
    </row>
    <row r="345" spans="1:53">
      <c r="A345" s="23" t="s">
        <v>60</v>
      </c>
      <c r="B345" s="23" t="s">
        <v>805</v>
      </c>
      <c r="C345" s="31">
        <v>15</v>
      </c>
      <c r="D345" s="42">
        <v>6</v>
      </c>
      <c r="E345" s="30">
        <f t="shared" si="42"/>
        <v>0.6</v>
      </c>
      <c r="AW345" s="40"/>
      <c r="AX345" s="26"/>
      <c r="AY345" s="19"/>
      <c r="AZ345" s="46"/>
      <c r="BA345" s="4"/>
    </row>
    <row r="346" spans="1:53">
      <c r="A346" s="23" t="s">
        <v>51</v>
      </c>
      <c r="B346" s="23" t="s">
        <v>127</v>
      </c>
      <c r="C346" s="31">
        <v>539</v>
      </c>
      <c r="D346" s="42">
        <v>222</v>
      </c>
      <c r="E346" s="30">
        <f t="shared" si="42"/>
        <v>0.58812615955473091</v>
      </c>
      <c r="AW346" s="40"/>
      <c r="AX346" s="26"/>
      <c r="AY346" s="19"/>
      <c r="AZ346" s="46"/>
      <c r="BA346" s="4"/>
    </row>
    <row r="347" spans="1:53">
      <c r="A347" s="23" t="s">
        <v>51</v>
      </c>
      <c r="B347" s="23" t="s">
        <v>352</v>
      </c>
      <c r="C347" s="31">
        <v>108</v>
      </c>
      <c r="D347" s="42">
        <v>69</v>
      </c>
      <c r="E347" s="30">
        <f t="shared" si="42"/>
        <v>0.36111111111111116</v>
      </c>
      <c r="AW347" s="40"/>
      <c r="AX347" s="26"/>
      <c r="AY347" s="19"/>
      <c r="AZ347" s="46"/>
      <c r="BA347" s="4"/>
    </row>
    <row r="348" spans="1:53">
      <c r="A348" s="23" t="s">
        <v>71</v>
      </c>
      <c r="B348" s="23" t="s">
        <v>422</v>
      </c>
      <c r="C348" s="31">
        <v>77</v>
      </c>
      <c r="D348" s="42">
        <v>48</v>
      </c>
      <c r="E348" s="30">
        <f t="shared" si="42"/>
        <v>0.37662337662337664</v>
      </c>
      <c r="AW348" s="40"/>
      <c r="AX348" s="26"/>
      <c r="AY348" s="19"/>
      <c r="AZ348" s="46"/>
      <c r="BA348" s="4"/>
    </row>
    <row r="349" spans="1:53">
      <c r="A349" s="23" t="s">
        <v>71</v>
      </c>
      <c r="B349" s="23" t="s">
        <v>683</v>
      </c>
      <c r="C349" s="31">
        <v>28</v>
      </c>
      <c r="D349" s="42">
        <v>25</v>
      </c>
      <c r="E349" s="30">
        <f t="shared" si="42"/>
        <v>0.1071428571428571</v>
      </c>
      <c r="AW349" s="40"/>
      <c r="AX349" s="26"/>
      <c r="AY349" s="19"/>
      <c r="AZ349" s="46"/>
      <c r="BA349" s="4"/>
    </row>
    <row r="350" spans="1:53">
      <c r="A350" s="23" t="s">
        <v>71</v>
      </c>
      <c r="B350" s="23" t="s">
        <v>302</v>
      </c>
      <c r="C350" s="31">
        <v>137</v>
      </c>
      <c r="D350" s="42">
        <v>74</v>
      </c>
      <c r="E350" s="30">
        <f t="shared" si="42"/>
        <v>0.45985401459854014</v>
      </c>
      <c r="AW350" s="40"/>
      <c r="AX350" s="26"/>
      <c r="AY350" s="19"/>
      <c r="AZ350" s="46"/>
      <c r="BA350" s="4"/>
    </row>
    <row r="351" spans="1:53">
      <c r="A351" s="23" t="s">
        <v>63</v>
      </c>
      <c r="B351" s="23" t="s">
        <v>846</v>
      </c>
      <c r="C351" s="31">
        <v>11</v>
      </c>
      <c r="D351" s="42">
        <v>8</v>
      </c>
      <c r="E351" s="30">
        <f t="shared" si="42"/>
        <v>0.27272727272727271</v>
      </c>
      <c r="AW351" s="40"/>
      <c r="AX351" s="26"/>
      <c r="AY351" s="19"/>
      <c r="AZ351" s="46"/>
      <c r="BA351" s="4"/>
    </row>
    <row r="352" spans="1:53">
      <c r="A352" s="23" t="s">
        <v>71</v>
      </c>
      <c r="B352" s="23" t="s">
        <v>365</v>
      </c>
      <c r="C352" s="31">
        <v>102</v>
      </c>
      <c r="D352" s="42">
        <v>62</v>
      </c>
      <c r="E352" s="30">
        <f t="shared" si="42"/>
        <v>0.39215686274509809</v>
      </c>
      <c r="AW352" s="40"/>
      <c r="AX352" s="26"/>
      <c r="AY352" s="19"/>
      <c r="AZ352" s="46"/>
      <c r="BA352" s="4"/>
    </row>
    <row r="353" spans="1:53">
      <c r="A353" s="23" t="s">
        <v>60</v>
      </c>
      <c r="B353" s="23" t="s">
        <v>829</v>
      </c>
      <c r="C353" s="31">
        <v>12</v>
      </c>
      <c r="D353" s="42">
        <v>9</v>
      </c>
      <c r="E353" s="30">
        <f t="shared" si="42"/>
        <v>0.25</v>
      </c>
      <c r="AW353" s="40"/>
      <c r="AX353" s="26"/>
      <c r="AY353" s="19"/>
      <c r="AZ353" s="46"/>
      <c r="BA353" s="4"/>
    </row>
    <row r="354" spans="1:53">
      <c r="A354" s="23" t="s">
        <v>55</v>
      </c>
      <c r="B354" s="23" t="s">
        <v>524</v>
      </c>
      <c r="C354" s="31">
        <v>54</v>
      </c>
      <c r="D354" s="42">
        <v>20</v>
      </c>
      <c r="E354" s="30">
        <f t="shared" si="42"/>
        <v>0.62962962962962965</v>
      </c>
      <c r="AW354" s="40"/>
      <c r="AX354" s="26"/>
      <c r="AY354" s="19"/>
      <c r="AZ354" s="46"/>
      <c r="BA354" s="4"/>
    </row>
    <row r="355" spans="1:53">
      <c r="A355" s="23" t="s">
        <v>71</v>
      </c>
      <c r="B355" s="23" t="s">
        <v>635</v>
      </c>
      <c r="C355" s="31">
        <v>34</v>
      </c>
      <c r="D355" s="42">
        <v>30</v>
      </c>
      <c r="E355" s="30">
        <f t="shared" si="42"/>
        <v>0.11764705882352944</v>
      </c>
      <c r="AW355" s="40"/>
      <c r="AX355" s="26"/>
      <c r="AY355" s="19"/>
      <c r="AZ355" s="46"/>
      <c r="BA355" s="4"/>
    </row>
    <row r="356" spans="1:53">
      <c r="A356" s="23" t="s">
        <v>63</v>
      </c>
      <c r="B356" s="23" t="s">
        <v>281</v>
      </c>
      <c r="C356" s="31">
        <v>154</v>
      </c>
      <c r="D356" s="42">
        <v>53</v>
      </c>
      <c r="E356" s="30">
        <f t="shared" si="42"/>
        <v>0.6558441558441559</v>
      </c>
      <c r="AW356" s="40"/>
      <c r="AX356" s="26"/>
      <c r="AY356" s="19"/>
      <c r="AZ356" s="46"/>
      <c r="BA356" s="4"/>
    </row>
    <row r="357" spans="1:53">
      <c r="A357" s="23" t="s">
        <v>51</v>
      </c>
      <c r="B357" s="23" t="s">
        <v>610</v>
      </c>
      <c r="C357" s="31">
        <v>39</v>
      </c>
      <c r="D357" s="42">
        <v>19</v>
      </c>
      <c r="E357" s="30">
        <f t="shared" si="42"/>
        <v>0.51282051282051277</v>
      </c>
      <c r="AW357" s="40"/>
      <c r="AX357" s="26"/>
      <c r="AY357" s="19"/>
      <c r="AZ357" s="46"/>
      <c r="BA357" s="4"/>
    </row>
    <row r="358" spans="1:53">
      <c r="A358" s="23" t="s">
        <v>51</v>
      </c>
      <c r="B358" s="23" t="s">
        <v>684</v>
      </c>
      <c r="C358" s="31">
        <v>28</v>
      </c>
      <c r="D358" s="42">
        <v>14</v>
      </c>
      <c r="E358" s="30">
        <f t="shared" si="42"/>
        <v>0.5</v>
      </c>
      <c r="AW358" s="40"/>
      <c r="AX358" s="26"/>
      <c r="AY358" s="19"/>
      <c r="AZ358" s="46"/>
      <c r="BA358" s="4"/>
    </row>
    <row r="359" spans="1:53">
      <c r="A359" s="23" t="s">
        <v>63</v>
      </c>
      <c r="B359" s="23" t="s">
        <v>366</v>
      </c>
      <c r="C359" s="31">
        <v>102</v>
      </c>
      <c r="D359" s="42">
        <v>52</v>
      </c>
      <c r="E359" s="30">
        <f t="shared" si="42"/>
        <v>0.49019607843137258</v>
      </c>
      <c r="AW359" s="40"/>
      <c r="AX359" s="26"/>
      <c r="AY359" s="47"/>
      <c r="AZ359" s="46"/>
      <c r="BA359" s="4"/>
    </row>
    <row r="360" spans="1:53">
      <c r="A360" s="23" t="s">
        <v>63</v>
      </c>
      <c r="B360" s="23" t="s">
        <v>196</v>
      </c>
      <c r="C360" s="31">
        <v>264</v>
      </c>
      <c r="D360" s="42">
        <v>117</v>
      </c>
      <c r="E360" s="30">
        <f t="shared" si="42"/>
        <v>0.55681818181818188</v>
      </c>
      <c r="AW360" s="40"/>
      <c r="AX360" s="26"/>
      <c r="AY360" s="19"/>
      <c r="AZ360" s="46"/>
      <c r="BA360" s="4"/>
    </row>
    <row r="361" spans="1:53">
      <c r="A361" s="23" t="s">
        <v>63</v>
      </c>
      <c r="B361" s="23" t="s">
        <v>66</v>
      </c>
      <c r="C361" s="29">
        <v>2998</v>
      </c>
      <c r="D361" s="42">
        <v>1192</v>
      </c>
      <c r="E361" s="30">
        <f t="shared" si="42"/>
        <v>0.60240160106737828</v>
      </c>
      <c r="AW361" s="40"/>
      <c r="AX361" s="26"/>
      <c r="AY361" s="19"/>
      <c r="AZ361" s="46"/>
      <c r="BA361" s="4"/>
    </row>
    <row r="362" spans="1:53">
      <c r="A362" s="23" t="s">
        <v>55</v>
      </c>
      <c r="B362" s="23" t="s">
        <v>432</v>
      </c>
      <c r="C362" s="31">
        <v>75</v>
      </c>
      <c r="D362" s="42">
        <v>45</v>
      </c>
      <c r="E362" s="30">
        <f t="shared" si="42"/>
        <v>0.4</v>
      </c>
      <c r="AW362" s="40"/>
      <c r="AX362" s="26"/>
      <c r="AY362" s="19"/>
      <c r="AZ362" s="46"/>
      <c r="BA362" s="4"/>
    </row>
    <row r="363" spans="1:53">
      <c r="A363" s="23" t="s">
        <v>71</v>
      </c>
      <c r="B363" s="23" t="s">
        <v>502</v>
      </c>
      <c r="C363" s="31">
        <v>60</v>
      </c>
      <c r="D363" s="42">
        <v>23</v>
      </c>
      <c r="E363" s="30">
        <f t="shared" si="42"/>
        <v>0.6166666666666667</v>
      </c>
      <c r="AW363" s="40"/>
      <c r="AX363" s="26"/>
      <c r="AY363" s="19"/>
      <c r="AZ363" s="46"/>
      <c r="BA363" s="4"/>
    </row>
    <row r="364" spans="1:53">
      <c r="A364" s="23" t="s">
        <v>55</v>
      </c>
      <c r="B364" s="23" t="s">
        <v>454</v>
      </c>
      <c r="C364" s="31">
        <v>69</v>
      </c>
      <c r="D364" s="42">
        <v>43</v>
      </c>
      <c r="E364" s="30">
        <f t="shared" si="42"/>
        <v>0.37681159420289856</v>
      </c>
      <c r="AW364" s="40"/>
      <c r="AX364" s="26"/>
      <c r="AY364" s="19"/>
      <c r="AZ364" s="46"/>
      <c r="BA364" s="4"/>
    </row>
    <row r="365" spans="1:53">
      <c r="A365" s="23" t="s">
        <v>63</v>
      </c>
      <c r="B365" s="23" t="s">
        <v>101</v>
      </c>
      <c r="C365" s="31">
        <v>872</v>
      </c>
      <c r="D365" s="42">
        <v>413</v>
      </c>
      <c r="E365" s="30">
        <f t="shared" si="42"/>
        <v>0.52637614678899081</v>
      </c>
      <c r="AW365" s="40"/>
      <c r="AX365" s="26"/>
      <c r="AY365" s="19"/>
      <c r="AZ365" s="46"/>
      <c r="BA365" s="4"/>
    </row>
    <row r="366" spans="1:53">
      <c r="A366" s="23" t="s">
        <v>63</v>
      </c>
      <c r="B366" s="23" t="s">
        <v>404</v>
      </c>
      <c r="C366" s="31">
        <v>83</v>
      </c>
      <c r="D366" s="42">
        <v>44</v>
      </c>
      <c r="E366" s="30">
        <f t="shared" si="42"/>
        <v>0.46987951807228912</v>
      </c>
      <c r="AW366" s="40"/>
      <c r="AX366" s="26"/>
      <c r="AY366" s="19"/>
      <c r="AZ366" s="46"/>
      <c r="BA366" s="4"/>
    </row>
    <row r="367" spans="1:53">
      <c r="A367" s="23" t="s">
        <v>51</v>
      </c>
      <c r="B367" s="23" t="s">
        <v>265</v>
      </c>
      <c r="C367" s="31">
        <v>168</v>
      </c>
      <c r="D367" s="42">
        <v>102</v>
      </c>
      <c r="E367" s="30">
        <f t="shared" si="42"/>
        <v>0.3928571428571429</v>
      </c>
      <c r="AW367" s="40"/>
      <c r="AX367" s="26"/>
      <c r="AY367" s="19"/>
      <c r="AZ367" s="46"/>
      <c r="BA367" s="4"/>
    </row>
    <row r="368" spans="1:53">
      <c r="A368" s="23" t="s">
        <v>60</v>
      </c>
      <c r="B368" s="23" t="s">
        <v>906</v>
      </c>
      <c r="C368" s="31">
        <v>3</v>
      </c>
      <c r="D368" s="42">
        <v>0</v>
      </c>
      <c r="E368" s="30">
        <f t="shared" si="42"/>
        <v>1</v>
      </c>
      <c r="AW368" s="40"/>
      <c r="AX368" s="26"/>
      <c r="AY368" s="19"/>
      <c r="AZ368" s="46"/>
      <c r="BA368" s="4"/>
    </row>
    <row r="369" spans="1:53">
      <c r="A369" s="23" t="s">
        <v>60</v>
      </c>
      <c r="B369" s="23" t="s">
        <v>413</v>
      </c>
      <c r="C369" s="31">
        <v>81</v>
      </c>
      <c r="D369" s="42">
        <v>33</v>
      </c>
      <c r="E369" s="30">
        <f t="shared" si="42"/>
        <v>0.59259259259259256</v>
      </c>
      <c r="AW369" s="40"/>
      <c r="AX369" s="26"/>
      <c r="AY369" s="19"/>
      <c r="AZ369" s="46"/>
      <c r="BA369" s="4"/>
    </row>
    <row r="370" spans="1:53">
      <c r="A370" s="23" t="s">
        <v>51</v>
      </c>
      <c r="B370" s="23" t="s">
        <v>259</v>
      </c>
      <c r="C370" s="31">
        <v>174</v>
      </c>
      <c r="D370" s="42">
        <v>124</v>
      </c>
      <c r="E370" s="30">
        <f t="shared" si="42"/>
        <v>0.28735632183908044</v>
      </c>
      <c r="AW370" s="40"/>
      <c r="AX370" s="26"/>
      <c r="AY370" s="47"/>
      <c r="AZ370" s="46"/>
      <c r="BA370" s="4"/>
    </row>
    <row r="371" spans="1:53">
      <c r="A371" s="23" t="s">
        <v>1444</v>
      </c>
      <c r="B371" s="23" t="s">
        <v>492</v>
      </c>
      <c r="C371" s="31">
        <v>62</v>
      </c>
      <c r="D371" s="42">
        <v>35</v>
      </c>
      <c r="E371" s="30">
        <f t="shared" si="42"/>
        <v>0.43548387096774188</v>
      </c>
      <c r="AW371" s="40"/>
      <c r="AX371" s="26"/>
      <c r="AY371" s="19"/>
      <c r="AZ371" s="46"/>
      <c r="BA371" s="4"/>
    </row>
    <row r="372" spans="1:53">
      <c r="A372" s="23" t="s">
        <v>71</v>
      </c>
      <c r="B372" s="23" t="s">
        <v>85</v>
      </c>
      <c r="C372" s="29">
        <v>1148</v>
      </c>
      <c r="D372" s="42">
        <v>526</v>
      </c>
      <c r="E372" s="30">
        <f t="shared" si="42"/>
        <v>0.54181184668989546</v>
      </c>
      <c r="AW372" s="40"/>
      <c r="AX372" s="26"/>
      <c r="AY372" s="19"/>
      <c r="AZ372" s="46"/>
      <c r="BA372" s="4"/>
    </row>
    <row r="373" spans="1:53">
      <c r="A373" s="23" t="s">
        <v>1444</v>
      </c>
      <c r="B373" s="23" t="s">
        <v>459</v>
      </c>
      <c r="C373" s="31">
        <v>68</v>
      </c>
      <c r="D373" s="42">
        <v>40</v>
      </c>
      <c r="E373" s="30">
        <f t="shared" si="42"/>
        <v>0.41176470588235292</v>
      </c>
      <c r="AW373" s="40"/>
      <c r="AX373" s="26"/>
      <c r="AY373" s="19"/>
      <c r="AZ373" s="46"/>
      <c r="BA373" s="4"/>
    </row>
    <row r="374" spans="1:53">
      <c r="A374" s="23" t="s">
        <v>57</v>
      </c>
      <c r="B374" s="23" t="s">
        <v>529</v>
      </c>
      <c r="C374" s="31">
        <v>53</v>
      </c>
      <c r="D374" s="42">
        <v>27</v>
      </c>
      <c r="E374" s="30">
        <f t="shared" si="42"/>
        <v>0.49056603773584906</v>
      </c>
      <c r="AW374" s="40"/>
      <c r="AX374" s="26"/>
      <c r="AY374" s="19"/>
      <c r="AZ374" s="46"/>
      <c r="BA374" s="4"/>
    </row>
    <row r="375" spans="1:53">
      <c r="A375" s="23" t="s">
        <v>63</v>
      </c>
      <c r="B375" s="23" t="s">
        <v>219</v>
      </c>
      <c r="C375" s="31">
        <v>223</v>
      </c>
      <c r="D375" s="42">
        <v>89</v>
      </c>
      <c r="E375" s="30">
        <f t="shared" si="42"/>
        <v>0.60089686098654704</v>
      </c>
      <c r="AW375" s="40"/>
      <c r="AX375" s="26"/>
      <c r="AY375" s="19"/>
      <c r="AZ375" s="46"/>
      <c r="BA375" s="4"/>
    </row>
    <row r="376" spans="1:53">
      <c r="A376" s="23" t="s">
        <v>51</v>
      </c>
      <c r="B376" s="23" t="s">
        <v>815</v>
      </c>
      <c r="C376" s="31">
        <v>14</v>
      </c>
      <c r="D376" s="42">
        <v>7</v>
      </c>
      <c r="E376" s="30">
        <f t="shared" si="42"/>
        <v>0.5</v>
      </c>
      <c r="AW376" s="40"/>
      <c r="AX376" s="26"/>
      <c r="AY376" s="19"/>
      <c r="AZ376" s="46"/>
      <c r="BA376" s="4"/>
    </row>
    <row r="377" spans="1:53">
      <c r="A377" s="23" t="s">
        <v>71</v>
      </c>
      <c r="B377" s="23" t="s">
        <v>462</v>
      </c>
      <c r="C377" s="31">
        <v>67</v>
      </c>
      <c r="D377" s="42">
        <v>41</v>
      </c>
      <c r="E377" s="30">
        <f t="shared" si="42"/>
        <v>0.38805970149253732</v>
      </c>
      <c r="AW377" s="40"/>
      <c r="AX377" s="26"/>
      <c r="AY377" s="19"/>
      <c r="AZ377" s="46"/>
      <c r="BA377" s="4"/>
    </row>
    <row r="378" spans="1:53">
      <c r="A378" s="23" t="s">
        <v>71</v>
      </c>
      <c r="B378" s="23" t="s">
        <v>253</v>
      </c>
      <c r="C378" s="31">
        <v>184</v>
      </c>
      <c r="D378" s="42">
        <v>100</v>
      </c>
      <c r="E378" s="30">
        <f t="shared" si="42"/>
        <v>0.45652173913043481</v>
      </c>
      <c r="AW378" s="40"/>
      <c r="AX378" s="26"/>
      <c r="AY378" s="19"/>
      <c r="AZ378" s="46"/>
      <c r="BA378" s="4"/>
    </row>
    <row r="379" spans="1:53">
      <c r="A379" s="23" t="s">
        <v>71</v>
      </c>
      <c r="B379" s="23" t="s">
        <v>213</v>
      </c>
      <c r="C379" s="31">
        <v>231</v>
      </c>
      <c r="D379" s="42">
        <v>113</v>
      </c>
      <c r="E379" s="30">
        <f t="shared" si="42"/>
        <v>0.51082251082251084</v>
      </c>
      <c r="AW379" s="40"/>
      <c r="AX379" s="26"/>
      <c r="AY379" s="19"/>
      <c r="AZ379" s="46"/>
      <c r="BA379" s="4"/>
    </row>
    <row r="380" spans="1:53">
      <c r="A380" s="23" t="s">
        <v>63</v>
      </c>
      <c r="B380" s="23" t="s">
        <v>556</v>
      </c>
      <c r="C380" s="31">
        <v>48</v>
      </c>
      <c r="D380" s="42">
        <v>19</v>
      </c>
      <c r="E380" s="30">
        <f t="shared" si="42"/>
        <v>0.60416666666666674</v>
      </c>
      <c r="AW380" s="40"/>
      <c r="AX380" s="26"/>
      <c r="AY380" s="19"/>
      <c r="AZ380" s="46"/>
      <c r="BA380" s="4"/>
    </row>
    <row r="381" spans="1:53">
      <c r="A381" s="23" t="s">
        <v>1444</v>
      </c>
      <c r="B381" s="23" t="s">
        <v>232</v>
      </c>
      <c r="C381" s="31">
        <v>201</v>
      </c>
      <c r="D381" s="42">
        <v>87</v>
      </c>
      <c r="E381" s="30">
        <f t="shared" si="42"/>
        <v>0.56716417910447769</v>
      </c>
      <c r="AW381" s="40"/>
      <c r="AX381" s="26"/>
      <c r="AY381" s="19"/>
      <c r="AZ381" s="46"/>
      <c r="BA381" s="4"/>
    </row>
    <row r="382" spans="1:53">
      <c r="A382" s="23" t="s">
        <v>55</v>
      </c>
      <c r="B382" s="23" t="s">
        <v>381</v>
      </c>
      <c r="C382" s="31">
        <v>91</v>
      </c>
      <c r="D382" s="42">
        <v>54</v>
      </c>
      <c r="E382" s="30">
        <f t="shared" si="42"/>
        <v>0.40659340659340659</v>
      </c>
      <c r="AW382" s="40"/>
      <c r="AX382" s="26"/>
      <c r="AY382" s="19"/>
      <c r="AZ382" s="46"/>
      <c r="BA382" s="4"/>
    </row>
    <row r="383" spans="1:53">
      <c r="A383" s="23" t="s">
        <v>71</v>
      </c>
      <c r="B383" s="23" t="s">
        <v>206</v>
      </c>
      <c r="C383" s="31">
        <v>250</v>
      </c>
      <c r="D383" s="42">
        <v>166</v>
      </c>
      <c r="E383" s="30">
        <f t="shared" si="42"/>
        <v>0.33599999999999997</v>
      </c>
      <c r="AW383" s="40"/>
      <c r="AX383" s="26"/>
      <c r="AY383" s="19"/>
      <c r="AZ383" s="46"/>
      <c r="BA383" s="4"/>
    </row>
    <row r="384" spans="1:53">
      <c r="A384" s="23" t="s">
        <v>71</v>
      </c>
      <c r="B384" s="23" t="s">
        <v>386</v>
      </c>
      <c r="C384" s="31">
        <v>90</v>
      </c>
      <c r="D384" s="42">
        <v>45</v>
      </c>
      <c r="E384" s="30">
        <f t="shared" si="42"/>
        <v>0.5</v>
      </c>
      <c r="AW384" s="40"/>
      <c r="AX384" s="26"/>
      <c r="AY384" s="19"/>
      <c r="AZ384" s="46"/>
      <c r="BA384" s="4"/>
    </row>
    <row r="385" spans="1:53">
      <c r="A385" s="23" t="s">
        <v>51</v>
      </c>
      <c r="B385" s="23" t="s">
        <v>405</v>
      </c>
      <c r="C385" s="31">
        <v>83</v>
      </c>
      <c r="D385" s="42">
        <v>47</v>
      </c>
      <c r="E385" s="30">
        <f t="shared" si="42"/>
        <v>0.4337349397590361</v>
      </c>
      <c r="AW385" s="40"/>
      <c r="AX385" s="26"/>
      <c r="AY385" s="19"/>
      <c r="AZ385" s="46"/>
      <c r="BA385" s="4"/>
    </row>
    <row r="386" spans="1:53">
      <c r="A386" s="23" t="s">
        <v>71</v>
      </c>
      <c r="B386" s="23" t="s">
        <v>312</v>
      </c>
      <c r="C386" s="31">
        <v>133</v>
      </c>
      <c r="D386" s="42">
        <v>53</v>
      </c>
      <c r="E386" s="30">
        <f t="shared" si="42"/>
        <v>0.60150375939849621</v>
      </c>
      <c r="AW386" s="40"/>
      <c r="AX386" s="26"/>
      <c r="AY386" s="19"/>
      <c r="AZ386" s="46"/>
      <c r="BA386" s="4"/>
    </row>
    <row r="387" spans="1:53">
      <c r="A387" s="23" t="s">
        <v>51</v>
      </c>
      <c r="B387" s="23" t="s">
        <v>113</v>
      </c>
      <c r="C387" s="31">
        <v>671</v>
      </c>
      <c r="D387" s="42">
        <v>347</v>
      </c>
      <c r="E387" s="30">
        <f t="shared" si="42"/>
        <v>0.48286140089418783</v>
      </c>
      <c r="AW387" s="40"/>
      <c r="AX387" s="26"/>
      <c r="AY387" s="19"/>
      <c r="AZ387" s="46"/>
      <c r="BA387" s="4"/>
    </row>
    <row r="388" spans="1:53">
      <c r="A388" s="23" t="s">
        <v>51</v>
      </c>
      <c r="B388" s="23" t="s">
        <v>746</v>
      </c>
      <c r="C388" s="31">
        <v>21</v>
      </c>
      <c r="D388" s="42">
        <v>11</v>
      </c>
      <c r="E388" s="30">
        <f t="shared" si="42"/>
        <v>0.47619047619047616</v>
      </c>
      <c r="AW388" s="40"/>
      <c r="AX388" s="26"/>
      <c r="AY388" s="19"/>
      <c r="AZ388" s="46"/>
      <c r="BA388" s="4"/>
    </row>
    <row r="389" spans="1:53">
      <c r="A389" s="23" t="s">
        <v>1444</v>
      </c>
      <c r="B389" s="23" t="s">
        <v>284</v>
      </c>
      <c r="C389" s="31">
        <v>150</v>
      </c>
      <c r="D389" s="42">
        <v>92</v>
      </c>
      <c r="E389" s="30">
        <f t="shared" si="42"/>
        <v>0.38666666666666671</v>
      </c>
      <c r="AW389" s="40"/>
      <c r="AX389" s="26"/>
      <c r="AY389" s="19"/>
      <c r="AZ389" s="46"/>
      <c r="BA389" s="4"/>
    </row>
    <row r="390" spans="1:53">
      <c r="A390" s="23" t="s">
        <v>63</v>
      </c>
      <c r="B390" s="23" t="s">
        <v>484</v>
      </c>
      <c r="C390" s="31">
        <v>63</v>
      </c>
      <c r="D390" s="42">
        <v>31</v>
      </c>
      <c r="E390" s="30">
        <f t="shared" ref="E390:E453" si="43">1-(D390/C390)</f>
        <v>0.50793650793650791</v>
      </c>
      <c r="AW390" s="40"/>
      <c r="AX390" s="26"/>
      <c r="AY390" s="19"/>
      <c r="AZ390" s="46"/>
      <c r="BA390" s="4"/>
    </row>
    <row r="391" spans="1:53">
      <c r="A391" s="23" t="s">
        <v>55</v>
      </c>
      <c r="B391" s="23" t="s">
        <v>96</v>
      </c>
      <c r="C391" s="31">
        <v>928</v>
      </c>
      <c r="D391" s="42">
        <v>414</v>
      </c>
      <c r="E391" s="30">
        <f t="shared" si="43"/>
        <v>0.55387931034482762</v>
      </c>
      <c r="AW391" s="40"/>
      <c r="AX391" s="26"/>
      <c r="AY391" s="19"/>
      <c r="AZ391" s="46"/>
      <c r="BA391" s="4"/>
    </row>
    <row r="392" spans="1:53">
      <c r="A392" s="23" t="s">
        <v>71</v>
      </c>
      <c r="B392" s="23" t="s">
        <v>396</v>
      </c>
      <c r="C392" s="31">
        <v>87</v>
      </c>
      <c r="D392" s="42">
        <v>49</v>
      </c>
      <c r="E392" s="30">
        <f t="shared" si="43"/>
        <v>0.43678160919540232</v>
      </c>
      <c r="AW392" s="40"/>
      <c r="AX392" s="26"/>
      <c r="AY392" s="19"/>
      <c r="AZ392" s="46"/>
      <c r="BA392" s="4"/>
    </row>
    <row r="393" spans="1:53">
      <c r="A393" s="23" t="s">
        <v>55</v>
      </c>
      <c r="B393" s="23" t="s">
        <v>200</v>
      </c>
      <c r="C393" s="31">
        <v>260</v>
      </c>
      <c r="D393" s="42">
        <v>113</v>
      </c>
      <c r="E393" s="30">
        <f t="shared" si="43"/>
        <v>0.56538461538461537</v>
      </c>
      <c r="AW393" s="40"/>
      <c r="AX393" s="26"/>
      <c r="AY393" s="19"/>
      <c r="AZ393" s="46"/>
      <c r="BA393" s="4"/>
    </row>
    <row r="394" spans="1:53">
      <c r="A394" s="23" t="s">
        <v>71</v>
      </c>
      <c r="B394" s="23" t="s">
        <v>669</v>
      </c>
      <c r="C394" s="31">
        <v>30</v>
      </c>
      <c r="D394" s="42">
        <v>21</v>
      </c>
      <c r="E394" s="30">
        <f t="shared" si="43"/>
        <v>0.30000000000000004</v>
      </c>
      <c r="AW394" s="40"/>
      <c r="AX394" s="26"/>
      <c r="AY394" s="19"/>
      <c r="AZ394" s="46"/>
      <c r="BA394" s="4"/>
    </row>
    <row r="395" spans="1:53">
      <c r="A395" s="23" t="s">
        <v>51</v>
      </c>
      <c r="B395" s="23" t="s">
        <v>313</v>
      </c>
      <c r="C395" s="31">
        <v>133</v>
      </c>
      <c r="D395" s="42">
        <v>69</v>
      </c>
      <c r="E395" s="30">
        <f t="shared" si="43"/>
        <v>0.48120300751879697</v>
      </c>
      <c r="AW395" s="40"/>
      <c r="AX395" s="26"/>
      <c r="AY395" s="19"/>
      <c r="AZ395" s="46"/>
      <c r="BA395" s="4"/>
    </row>
    <row r="396" spans="1:53">
      <c r="A396" s="23" t="s">
        <v>1444</v>
      </c>
      <c r="B396" s="23" t="s">
        <v>463</v>
      </c>
      <c r="C396" s="31">
        <v>67</v>
      </c>
      <c r="D396" s="42">
        <v>30</v>
      </c>
      <c r="E396" s="30">
        <f t="shared" si="43"/>
        <v>0.55223880597014929</v>
      </c>
      <c r="AW396" s="40"/>
      <c r="AX396" s="26"/>
      <c r="AY396" s="19"/>
      <c r="AZ396" s="46"/>
      <c r="BA396" s="4"/>
    </row>
    <row r="397" spans="1:53">
      <c r="A397" s="23" t="s">
        <v>71</v>
      </c>
      <c r="B397" s="23" t="s">
        <v>397</v>
      </c>
      <c r="C397" s="31">
        <v>86</v>
      </c>
      <c r="D397" s="42">
        <v>52</v>
      </c>
      <c r="E397" s="30">
        <f t="shared" si="43"/>
        <v>0.39534883720930236</v>
      </c>
      <c r="AW397" s="40"/>
      <c r="AX397" s="26"/>
      <c r="AY397" s="19"/>
      <c r="AZ397" s="46"/>
      <c r="BA397" s="4"/>
    </row>
    <row r="398" spans="1:53">
      <c r="A398" s="23" t="s">
        <v>71</v>
      </c>
      <c r="B398" s="23" t="s">
        <v>160</v>
      </c>
      <c r="C398" s="31">
        <v>355</v>
      </c>
      <c r="D398" s="42">
        <v>214</v>
      </c>
      <c r="E398" s="30">
        <f t="shared" si="43"/>
        <v>0.39718309859154932</v>
      </c>
      <c r="AW398" s="40"/>
      <c r="AX398" s="26"/>
      <c r="AY398" s="19"/>
      <c r="AZ398" s="46"/>
      <c r="BA398" s="4"/>
    </row>
    <row r="399" spans="1:53">
      <c r="A399" s="23" t="s">
        <v>63</v>
      </c>
      <c r="B399" s="23" t="s">
        <v>847</v>
      </c>
      <c r="C399" s="31">
        <v>11</v>
      </c>
      <c r="D399" s="42">
        <v>6</v>
      </c>
      <c r="E399" s="30">
        <f t="shared" si="43"/>
        <v>0.45454545454545459</v>
      </c>
      <c r="AW399" s="40"/>
      <c r="AX399" s="26"/>
      <c r="AY399" s="19"/>
      <c r="AZ399" s="46"/>
      <c r="BA399" s="4"/>
    </row>
    <row r="400" spans="1:53">
      <c r="A400" s="23" t="s">
        <v>60</v>
      </c>
      <c r="B400" s="23" t="s">
        <v>414</v>
      </c>
      <c r="C400" s="31">
        <v>81</v>
      </c>
      <c r="D400" s="42">
        <v>23</v>
      </c>
      <c r="E400" s="30">
        <f t="shared" si="43"/>
        <v>0.71604938271604945</v>
      </c>
      <c r="AW400" s="40"/>
      <c r="AX400" s="26"/>
      <c r="AY400" s="19"/>
      <c r="AZ400" s="46"/>
      <c r="BA400" s="4"/>
    </row>
    <row r="401" spans="1:53">
      <c r="A401" s="23" t="s">
        <v>63</v>
      </c>
      <c r="B401" s="23" t="s">
        <v>636</v>
      </c>
      <c r="C401" s="31">
        <v>34</v>
      </c>
      <c r="D401" s="42">
        <v>25</v>
      </c>
      <c r="E401" s="30">
        <f t="shared" si="43"/>
        <v>0.26470588235294112</v>
      </c>
      <c r="AW401" s="40"/>
      <c r="AX401" s="26"/>
      <c r="AY401" s="19"/>
      <c r="AZ401" s="46"/>
      <c r="BA401" s="4"/>
    </row>
    <row r="402" spans="1:53">
      <c r="A402" s="23" t="s">
        <v>60</v>
      </c>
      <c r="B402" s="23" t="s">
        <v>109</v>
      </c>
      <c r="C402" s="31">
        <v>709</v>
      </c>
      <c r="D402" s="42">
        <v>326</v>
      </c>
      <c r="E402" s="30">
        <f t="shared" si="43"/>
        <v>0.54019746121297607</v>
      </c>
      <c r="AW402" s="40"/>
      <c r="AX402" s="26"/>
      <c r="AY402" s="19"/>
      <c r="AZ402" s="46"/>
      <c r="BA402" s="4"/>
    </row>
    <row r="403" spans="1:53">
      <c r="A403" s="23" t="s">
        <v>60</v>
      </c>
      <c r="B403" s="23" t="s">
        <v>164</v>
      </c>
      <c r="C403" s="31">
        <v>344</v>
      </c>
      <c r="D403" s="42">
        <v>133</v>
      </c>
      <c r="E403" s="30">
        <f t="shared" si="43"/>
        <v>0.61337209302325579</v>
      </c>
      <c r="AW403" s="40"/>
      <c r="AX403" s="26"/>
      <c r="AY403" s="19"/>
      <c r="AZ403" s="46"/>
      <c r="BA403" s="4"/>
    </row>
    <row r="404" spans="1:53">
      <c r="A404" s="23" t="s">
        <v>51</v>
      </c>
      <c r="B404" s="23" t="s">
        <v>781</v>
      </c>
      <c r="C404" s="31">
        <v>18</v>
      </c>
      <c r="D404" s="42">
        <v>12</v>
      </c>
      <c r="E404" s="30">
        <f t="shared" si="43"/>
        <v>0.33333333333333337</v>
      </c>
      <c r="AW404" s="40"/>
      <c r="AX404" s="26"/>
      <c r="AY404" s="19"/>
      <c r="AZ404" s="46"/>
      <c r="BA404" s="4"/>
    </row>
    <row r="405" spans="1:53">
      <c r="A405" s="23" t="s">
        <v>60</v>
      </c>
      <c r="B405" s="23" t="s">
        <v>678</v>
      </c>
      <c r="C405" s="31">
        <v>29</v>
      </c>
      <c r="D405" s="42">
        <v>14</v>
      </c>
      <c r="E405" s="30">
        <f t="shared" si="43"/>
        <v>0.51724137931034475</v>
      </c>
      <c r="AW405" s="40"/>
      <c r="AX405" s="26"/>
      <c r="AY405" s="19"/>
      <c r="AZ405" s="46"/>
      <c r="BA405" s="4"/>
    </row>
    <row r="406" spans="1:53">
      <c r="A406" s="23" t="s">
        <v>51</v>
      </c>
      <c r="B406" s="23" t="s">
        <v>658</v>
      </c>
      <c r="C406" s="31">
        <v>31</v>
      </c>
      <c r="D406" s="42">
        <v>12</v>
      </c>
      <c r="E406" s="30">
        <f t="shared" si="43"/>
        <v>0.61290322580645162</v>
      </c>
      <c r="AW406" s="40"/>
      <c r="AX406" s="26"/>
      <c r="AY406" s="19"/>
      <c r="AZ406" s="46"/>
      <c r="BA406" s="4"/>
    </row>
    <row r="407" spans="1:53">
      <c r="A407" s="23" t="s">
        <v>1444</v>
      </c>
      <c r="B407" s="23" t="s">
        <v>572</v>
      </c>
      <c r="C407" s="31">
        <v>45</v>
      </c>
      <c r="D407" s="42">
        <v>26</v>
      </c>
      <c r="E407" s="30">
        <f t="shared" si="43"/>
        <v>0.42222222222222228</v>
      </c>
      <c r="AW407" s="40"/>
      <c r="AX407" s="26"/>
      <c r="AY407" s="19"/>
      <c r="AZ407" s="46"/>
      <c r="BA407" s="4"/>
    </row>
    <row r="408" spans="1:53">
      <c r="A408" s="23" t="s">
        <v>57</v>
      </c>
      <c r="B408" s="23" t="s">
        <v>611</v>
      </c>
      <c r="C408" s="31">
        <v>39</v>
      </c>
      <c r="D408" s="42">
        <v>28</v>
      </c>
      <c r="E408" s="30">
        <f t="shared" si="43"/>
        <v>0.28205128205128205</v>
      </c>
      <c r="AW408" s="40"/>
      <c r="AX408" s="26"/>
      <c r="AY408" s="19"/>
      <c r="AZ408" s="46"/>
      <c r="BA408" s="4"/>
    </row>
    <row r="409" spans="1:53">
      <c r="A409" s="23" t="s">
        <v>60</v>
      </c>
      <c r="B409" s="23" t="s">
        <v>561</v>
      </c>
      <c r="C409" s="31">
        <v>47</v>
      </c>
      <c r="D409" s="42">
        <v>37</v>
      </c>
      <c r="E409" s="30">
        <f t="shared" si="43"/>
        <v>0.21276595744680848</v>
      </c>
      <c r="AW409" s="40"/>
      <c r="AX409" s="26"/>
      <c r="AY409" s="19"/>
      <c r="AZ409" s="46"/>
      <c r="BA409" s="4"/>
    </row>
    <row r="410" spans="1:53">
      <c r="A410" s="23" t="s">
        <v>51</v>
      </c>
      <c r="B410" s="23" t="s">
        <v>496</v>
      </c>
      <c r="C410" s="31">
        <v>61</v>
      </c>
      <c r="D410" s="42">
        <v>34</v>
      </c>
      <c r="E410" s="30">
        <f t="shared" si="43"/>
        <v>0.44262295081967218</v>
      </c>
      <c r="AW410" s="40"/>
      <c r="AX410" s="26"/>
      <c r="AY410" s="19"/>
      <c r="AZ410" s="46"/>
      <c r="BA410" s="4"/>
    </row>
    <row r="411" spans="1:53">
      <c r="A411" s="23" t="s">
        <v>1444</v>
      </c>
      <c r="B411" s="23" t="s">
        <v>176</v>
      </c>
      <c r="C411" s="31">
        <v>299</v>
      </c>
      <c r="D411" s="42">
        <v>160</v>
      </c>
      <c r="E411" s="30">
        <f t="shared" si="43"/>
        <v>0.46488294314381273</v>
      </c>
      <c r="AW411" s="40"/>
      <c r="AX411" s="26"/>
      <c r="AY411" s="19"/>
      <c r="AZ411" s="46"/>
      <c r="BA411" s="4"/>
    </row>
    <row r="412" spans="1:53">
      <c r="A412" s="23" t="s">
        <v>71</v>
      </c>
      <c r="B412" s="23" t="s">
        <v>659</v>
      </c>
      <c r="C412" s="31">
        <v>31</v>
      </c>
      <c r="D412" s="42">
        <v>18</v>
      </c>
      <c r="E412" s="30">
        <f t="shared" si="43"/>
        <v>0.41935483870967738</v>
      </c>
      <c r="AW412" s="40"/>
      <c r="AX412" s="26"/>
      <c r="AY412" s="19"/>
      <c r="AZ412" s="46"/>
      <c r="BA412" s="4"/>
    </row>
    <row r="413" spans="1:53">
      <c r="A413" s="23" t="s">
        <v>1444</v>
      </c>
      <c r="B413" s="23" t="s">
        <v>299</v>
      </c>
      <c r="C413" s="31">
        <v>138</v>
      </c>
      <c r="D413" s="42">
        <v>79</v>
      </c>
      <c r="E413" s="30">
        <f t="shared" si="43"/>
        <v>0.42753623188405798</v>
      </c>
      <c r="AW413" s="40"/>
      <c r="AX413" s="26"/>
      <c r="AY413" s="19"/>
      <c r="AZ413" s="46"/>
      <c r="BA413" s="4"/>
    </row>
    <row r="414" spans="1:53">
      <c r="A414" s="23" t="s">
        <v>63</v>
      </c>
      <c r="B414" s="23" t="s">
        <v>806</v>
      </c>
      <c r="C414" s="31">
        <v>15</v>
      </c>
      <c r="D414" s="42">
        <v>8</v>
      </c>
      <c r="E414" s="30">
        <f t="shared" si="43"/>
        <v>0.46666666666666667</v>
      </c>
      <c r="AW414" s="40"/>
      <c r="AX414" s="26"/>
      <c r="AY414" s="19"/>
      <c r="AZ414" s="46"/>
      <c r="BA414" s="4"/>
    </row>
    <row r="415" spans="1:53">
      <c r="A415" s="23" t="s">
        <v>63</v>
      </c>
      <c r="B415" s="23" t="s">
        <v>104</v>
      </c>
      <c r="C415" s="31">
        <v>836</v>
      </c>
      <c r="D415" s="42">
        <v>436</v>
      </c>
      <c r="E415" s="30">
        <f t="shared" si="43"/>
        <v>0.47846889952153115</v>
      </c>
      <c r="AW415" s="40"/>
      <c r="AX415" s="26"/>
      <c r="AY415" s="19"/>
      <c r="AZ415" s="46"/>
      <c r="BA415" s="4"/>
    </row>
    <row r="416" spans="1:53">
      <c r="A416" s="23" t="s">
        <v>78</v>
      </c>
      <c r="B416" s="23" t="s">
        <v>151</v>
      </c>
      <c r="C416" s="31">
        <v>384</v>
      </c>
      <c r="D416" s="42">
        <v>194</v>
      </c>
      <c r="E416" s="30">
        <f t="shared" si="43"/>
        <v>0.49479166666666663</v>
      </c>
      <c r="AW416" s="40"/>
      <c r="AX416" s="26"/>
      <c r="AY416" s="19"/>
      <c r="AZ416" s="46"/>
      <c r="BA416" s="4"/>
    </row>
    <row r="417" spans="1:53">
      <c r="A417" s="23" t="s">
        <v>51</v>
      </c>
      <c r="B417" s="23" t="s">
        <v>725</v>
      </c>
      <c r="C417" s="31">
        <v>23</v>
      </c>
      <c r="D417" s="42">
        <v>13</v>
      </c>
      <c r="E417" s="30">
        <f t="shared" si="43"/>
        <v>0.43478260869565222</v>
      </c>
      <c r="AW417" s="40"/>
      <c r="AX417" s="26"/>
      <c r="AY417" s="19"/>
      <c r="AZ417" s="46"/>
      <c r="BA417" s="4"/>
    </row>
    <row r="418" spans="1:53">
      <c r="A418" s="23" t="s">
        <v>1444</v>
      </c>
      <c r="B418" s="23" t="s">
        <v>348</v>
      </c>
      <c r="C418" s="31">
        <v>110</v>
      </c>
      <c r="D418" s="42">
        <v>49</v>
      </c>
      <c r="E418" s="30">
        <f t="shared" si="43"/>
        <v>0.55454545454545456</v>
      </c>
      <c r="AW418" s="40"/>
      <c r="AX418" s="26"/>
      <c r="AY418" s="19"/>
      <c r="AZ418" s="46"/>
      <c r="BA418" s="4"/>
    </row>
    <row r="419" spans="1:53">
      <c r="A419" s="23" t="s">
        <v>1444</v>
      </c>
      <c r="B419" s="23" t="s">
        <v>782</v>
      </c>
      <c r="C419" s="31">
        <v>18</v>
      </c>
      <c r="D419" s="42">
        <v>13</v>
      </c>
      <c r="E419" s="30">
        <f t="shared" si="43"/>
        <v>0.27777777777777779</v>
      </c>
      <c r="AW419" s="40"/>
      <c r="AX419" s="26"/>
      <c r="AY419" s="19"/>
      <c r="AZ419" s="46"/>
      <c r="BA419" s="4"/>
    </row>
    <row r="420" spans="1:53">
      <c r="A420" s="23" t="s">
        <v>63</v>
      </c>
      <c r="B420" s="23" t="s">
        <v>830</v>
      </c>
      <c r="C420" s="31">
        <v>12</v>
      </c>
      <c r="D420" s="42">
        <v>7</v>
      </c>
      <c r="E420" s="30">
        <f t="shared" si="43"/>
        <v>0.41666666666666663</v>
      </c>
      <c r="AW420" s="40"/>
      <c r="AX420" s="26"/>
      <c r="AY420" s="19"/>
      <c r="AZ420" s="46"/>
      <c r="BA420" s="4"/>
    </row>
    <row r="421" spans="1:53">
      <c r="A421" s="23" t="s">
        <v>60</v>
      </c>
      <c r="B421" s="23" t="s">
        <v>877</v>
      </c>
      <c r="C421" s="31">
        <v>8</v>
      </c>
      <c r="D421" s="42">
        <v>7</v>
      </c>
      <c r="E421" s="30">
        <f t="shared" si="43"/>
        <v>0.125</v>
      </c>
      <c r="AW421" s="40"/>
      <c r="AX421" s="26"/>
      <c r="AY421" s="47"/>
      <c r="AZ421" s="46"/>
      <c r="BA421" s="4"/>
    </row>
    <row r="422" spans="1:53">
      <c r="A422" s="23" t="s">
        <v>51</v>
      </c>
      <c r="B422" s="23" t="s">
        <v>168</v>
      </c>
      <c r="C422" s="31">
        <v>325</v>
      </c>
      <c r="D422" s="42">
        <v>112</v>
      </c>
      <c r="E422" s="30">
        <f t="shared" si="43"/>
        <v>0.65538461538461545</v>
      </c>
      <c r="AW422" s="40"/>
      <c r="AX422" s="26"/>
      <c r="AY422" s="19"/>
      <c r="AZ422" s="46"/>
      <c r="BA422" s="4"/>
    </row>
    <row r="423" spans="1:53">
      <c r="A423" s="23" t="s">
        <v>57</v>
      </c>
      <c r="B423" s="23" t="s">
        <v>58</v>
      </c>
      <c r="C423" s="29">
        <v>6150</v>
      </c>
      <c r="D423" s="42">
        <v>2497</v>
      </c>
      <c r="E423" s="30">
        <f t="shared" si="43"/>
        <v>0.59398373983739838</v>
      </c>
      <c r="AW423" s="40"/>
      <c r="AX423" s="26"/>
      <c r="AY423" s="19"/>
      <c r="AZ423" s="46"/>
      <c r="BA423" s="4"/>
    </row>
    <row r="424" spans="1:53">
      <c r="A424" s="23" t="s">
        <v>60</v>
      </c>
      <c r="B424" s="23" t="s">
        <v>889</v>
      </c>
      <c r="C424" s="31">
        <v>6</v>
      </c>
      <c r="D424" s="42">
        <v>4</v>
      </c>
      <c r="E424" s="30">
        <f t="shared" si="43"/>
        <v>0.33333333333333337</v>
      </c>
      <c r="AW424" s="40"/>
      <c r="AX424" s="26"/>
      <c r="AY424" s="19"/>
      <c r="AZ424" s="46"/>
      <c r="BA424" s="4"/>
    </row>
    <row r="425" spans="1:53">
      <c r="A425" s="23" t="s">
        <v>71</v>
      </c>
      <c r="B425" s="23" t="s">
        <v>382</v>
      </c>
      <c r="C425" s="31">
        <v>91</v>
      </c>
      <c r="D425" s="42">
        <v>54</v>
      </c>
      <c r="E425" s="30">
        <f t="shared" si="43"/>
        <v>0.40659340659340659</v>
      </c>
      <c r="AW425" s="40"/>
      <c r="AX425" s="26"/>
      <c r="AY425" s="19"/>
      <c r="AZ425" s="46"/>
      <c r="BA425" s="4"/>
    </row>
    <row r="426" spans="1:53">
      <c r="A426" s="23" t="s">
        <v>60</v>
      </c>
      <c r="B426" s="23" t="s">
        <v>820</v>
      </c>
      <c r="C426" s="31">
        <v>13</v>
      </c>
      <c r="D426" s="42">
        <v>6</v>
      </c>
      <c r="E426" s="30">
        <f t="shared" si="43"/>
        <v>0.53846153846153844</v>
      </c>
      <c r="AW426" s="40"/>
      <c r="AX426" s="26"/>
      <c r="AY426" s="19"/>
      <c r="AZ426" s="46"/>
      <c r="BA426" s="4"/>
    </row>
    <row r="427" spans="1:53">
      <c r="A427" s="23" t="s">
        <v>1444</v>
      </c>
      <c r="B427" s="23" t="s">
        <v>392</v>
      </c>
      <c r="C427" s="31">
        <v>88</v>
      </c>
      <c r="D427" s="42">
        <v>69</v>
      </c>
      <c r="E427" s="30">
        <f t="shared" si="43"/>
        <v>0.21590909090909094</v>
      </c>
      <c r="AW427" s="40"/>
      <c r="AX427" s="26"/>
      <c r="AY427" s="19"/>
      <c r="AZ427" s="46"/>
      <c r="BA427" s="4"/>
    </row>
    <row r="428" spans="1:53">
      <c r="A428" s="23" t="s">
        <v>78</v>
      </c>
      <c r="B428" s="23" t="s">
        <v>493</v>
      </c>
      <c r="C428" s="31">
        <v>62</v>
      </c>
      <c r="D428" s="42">
        <v>35</v>
      </c>
      <c r="E428" s="30">
        <f t="shared" si="43"/>
        <v>0.43548387096774188</v>
      </c>
      <c r="AW428" s="40"/>
      <c r="AX428" s="26"/>
      <c r="AY428" s="19"/>
      <c r="AZ428" s="46"/>
      <c r="BA428" s="4"/>
    </row>
    <row r="429" spans="1:53">
      <c r="A429" s="23" t="s">
        <v>51</v>
      </c>
      <c r="B429" s="23" t="s">
        <v>149</v>
      </c>
      <c r="C429" s="31">
        <v>391</v>
      </c>
      <c r="D429" s="42">
        <v>267</v>
      </c>
      <c r="E429" s="30">
        <f t="shared" si="43"/>
        <v>0.31713554987212278</v>
      </c>
      <c r="AW429" s="40"/>
      <c r="AX429" s="26"/>
      <c r="AY429" s="19"/>
      <c r="AZ429" s="46"/>
      <c r="BA429" s="4"/>
    </row>
    <row r="430" spans="1:53">
      <c r="A430" s="23" t="s">
        <v>60</v>
      </c>
      <c r="B430" s="23" t="s">
        <v>617</v>
      </c>
      <c r="C430" s="31">
        <v>37</v>
      </c>
      <c r="D430" s="42">
        <v>15</v>
      </c>
      <c r="E430" s="30">
        <f t="shared" si="43"/>
        <v>0.59459459459459452</v>
      </c>
      <c r="AW430" s="40"/>
      <c r="AX430" s="26"/>
      <c r="AY430" s="19"/>
      <c r="AZ430" s="46"/>
      <c r="BA430" s="4"/>
    </row>
    <row r="431" spans="1:53">
      <c r="A431" s="23" t="s">
        <v>51</v>
      </c>
      <c r="B431" s="23" t="s">
        <v>583</v>
      </c>
      <c r="C431" s="31">
        <v>43</v>
      </c>
      <c r="D431" s="42">
        <v>33</v>
      </c>
      <c r="E431" s="30">
        <f t="shared" si="43"/>
        <v>0.23255813953488369</v>
      </c>
      <c r="AW431" s="40"/>
      <c r="AX431" s="26"/>
      <c r="AY431" s="19"/>
      <c r="AZ431" s="46"/>
      <c r="BA431" s="4"/>
    </row>
    <row r="432" spans="1:53">
      <c r="A432" s="23" t="s">
        <v>55</v>
      </c>
      <c r="B432" s="23" t="s">
        <v>225</v>
      </c>
      <c r="C432" s="31">
        <v>212</v>
      </c>
      <c r="D432" s="42">
        <v>169</v>
      </c>
      <c r="E432" s="30">
        <f t="shared" si="43"/>
        <v>0.20283018867924529</v>
      </c>
      <c r="AW432" s="40"/>
      <c r="AX432" s="26"/>
      <c r="AY432" s="19"/>
      <c r="AZ432" s="46"/>
      <c r="BA432" s="4"/>
    </row>
    <row r="433" spans="1:53">
      <c r="A433" s="23" t="s">
        <v>78</v>
      </c>
      <c r="B433" s="23" t="s">
        <v>427</v>
      </c>
      <c r="C433" s="31">
        <v>76</v>
      </c>
      <c r="D433" s="42">
        <v>38</v>
      </c>
      <c r="E433" s="30">
        <f t="shared" si="43"/>
        <v>0.5</v>
      </c>
      <c r="AW433" s="40"/>
      <c r="AX433" s="26"/>
      <c r="AY433" s="19"/>
      <c r="AZ433" s="46"/>
      <c r="BA433" s="4"/>
    </row>
    <row r="434" spans="1:53">
      <c r="A434" s="23" t="s">
        <v>51</v>
      </c>
      <c r="B434" s="23" t="s">
        <v>125</v>
      </c>
      <c r="C434" s="31">
        <v>582</v>
      </c>
      <c r="D434" s="42">
        <v>202</v>
      </c>
      <c r="E434" s="30">
        <f t="shared" si="43"/>
        <v>0.65292096219931273</v>
      </c>
      <c r="AW434" s="40"/>
      <c r="AX434" s="26"/>
      <c r="AY434" s="19"/>
      <c r="AZ434" s="46"/>
      <c r="BA434" s="4"/>
    </row>
    <row r="435" spans="1:53">
      <c r="A435" s="23" t="s">
        <v>57</v>
      </c>
      <c r="B435" s="23" t="s">
        <v>321</v>
      </c>
      <c r="C435" s="31">
        <v>126</v>
      </c>
      <c r="D435" s="42">
        <v>70</v>
      </c>
      <c r="E435" s="30">
        <f t="shared" si="43"/>
        <v>0.44444444444444442</v>
      </c>
      <c r="AW435" s="40"/>
      <c r="AX435" s="26"/>
      <c r="AY435" s="19"/>
      <c r="AZ435" s="46"/>
      <c r="BA435" s="4"/>
    </row>
    <row r="436" spans="1:53">
      <c r="A436" s="23" t="s">
        <v>71</v>
      </c>
      <c r="B436" s="23" t="s">
        <v>179</v>
      </c>
      <c r="C436" s="31">
        <v>297</v>
      </c>
      <c r="D436" s="42">
        <v>187</v>
      </c>
      <c r="E436" s="30">
        <f t="shared" si="43"/>
        <v>0.37037037037037035</v>
      </c>
      <c r="AW436" s="40"/>
      <c r="AX436" s="26"/>
      <c r="AY436" s="19"/>
      <c r="AZ436" s="46"/>
      <c r="BA436" s="4"/>
    </row>
    <row r="437" spans="1:53">
      <c r="A437" s="23" t="s">
        <v>57</v>
      </c>
      <c r="B437" s="23" t="s">
        <v>848</v>
      </c>
      <c r="C437" s="31">
        <v>11</v>
      </c>
      <c r="D437" s="42">
        <v>8</v>
      </c>
      <c r="E437" s="30">
        <f t="shared" si="43"/>
        <v>0.27272727272727271</v>
      </c>
      <c r="AW437" s="40"/>
      <c r="AX437" s="26"/>
      <c r="AY437" s="19"/>
      <c r="AZ437" s="46"/>
      <c r="BA437" s="4"/>
    </row>
    <row r="438" spans="1:53">
      <c r="A438" s="23" t="s">
        <v>57</v>
      </c>
      <c r="B438" s="23" t="s">
        <v>542</v>
      </c>
      <c r="C438" s="31">
        <v>51</v>
      </c>
      <c r="D438" s="42">
        <v>25</v>
      </c>
      <c r="E438" s="30">
        <f t="shared" si="43"/>
        <v>0.50980392156862742</v>
      </c>
      <c r="AW438" s="40"/>
      <c r="AX438" s="26"/>
      <c r="AY438" s="19"/>
      <c r="AZ438" s="46"/>
      <c r="BA438" s="4"/>
    </row>
    <row r="439" spans="1:53">
      <c r="A439" s="23" t="s">
        <v>60</v>
      </c>
      <c r="B439" s="23" t="s">
        <v>330</v>
      </c>
      <c r="C439" s="31">
        <v>121</v>
      </c>
      <c r="D439" s="42">
        <v>24</v>
      </c>
      <c r="E439" s="30">
        <f t="shared" si="43"/>
        <v>0.80165289256198347</v>
      </c>
      <c r="AW439" s="40"/>
      <c r="AX439" s="26"/>
      <c r="AY439" s="19"/>
      <c r="AZ439" s="46"/>
      <c r="BA439" s="4"/>
    </row>
    <row r="440" spans="1:53">
      <c r="A440" s="23" t="s">
        <v>71</v>
      </c>
      <c r="B440" s="23" t="s">
        <v>92</v>
      </c>
      <c r="C440" s="31">
        <v>973</v>
      </c>
      <c r="D440" s="42">
        <v>454</v>
      </c>
      <c r="E440" s="30">
        <f t="shared" si="43"/>
        <v>0.53340184994861262</v>
      </c>
      <c r="AW440" s="40"/>
      <c r="AX440" s="26"/>
      <c r="AY440" s="19"/>
      <c r="AZ440" s="46"/>
      <c r="BA440" s="4"/>
    </row>
    <row r="441" spans="1:53">
      <c r="A441" s="23" t="s">
        <v>51</v>
      </c>
      <c r="B441" s="23" t="s">
        <v>747</v>
      </c>
      <c r="C441" s="31">
        <v>21</v>
      </c>
      <c r="D441" s="42">
        <v>14</v>
      </c>
      <c r="E441" s="30">
        <f t="shared" si="43"/>
        <v>0.33333333333333337</v>
      </c>
      <c r="AW441" s="40"/>
      <c r="AX441" s="26"/>
      <c r="AY441" s="19"/>
      <c r="AZ441" s="46"/>
      <c r="BA441" s="4"/>
    </row>
    <row r="442" spans="1:53">
      <c r="A442" s="23" t="s">
        <v>1444</v>
      </c>
      <c r="B442" s="23" t="s">
        <v>551</v>
      </c>
      <c r="C442" s="31">
        <v>49</v>
      </c>
      <c r="D442" s="42">
        <v>35</v>
      </c>
      <c r="E442" s="30">
        <f t="shared" si="43"/>
        <v>0.2857142857142857</v>
      </c>
      <c r="AW442" s="40"/>
      <c r="AX442" s="26"/>
      <c r="AY442" s="19"/>
      <c r="AZ442" s="46"/>
      <c r="BA442" s="4"/>
    </row>
    <row r="443" spans="1:53">
      <c r="A443" s="23" t="s">
        <v>57</v>
      </c>
      <c r="B443" s="23" t="s">
        <v>122</v>
      </c>
      <c r="C443" s="31">
        <v>591</v>
      </c>
      <c r="D443" s="42">
        <v>291</v>
      </c>
      <c r="E443" s="30">
        <f t="shared" si="43"/>
        <v>0.50761421319796951</v>
      </c>
      <c r="AW443" s="40"/>
      <c r="AX443" s="26"/>
      <c r="AY443" s="19"/>
      <c r="AZ443" s="46"/>
      <c r="BA443" s="4"/>
    </row>
    <row r="444" spans="1:53">
      <c r="A444" s="23" t="s">
        <v>71</v>
      </c>
      <c r="B444" s="23" t="s">
        <v>603</v>
      </c>
      <c r="C444" s="31">
        <v>40</v>
      </c>
      <c r="D444" s="42">
        <v>26</v>
      </c>
      <c r="E444" s="30">
        <f t="shared" si="43"/>
        <v>0.35</v>
      </c>
      <c r="AW444" s="40"/>
      <c r="AX444" s="26"/>
      <c r="AY444" s="19"/>
      <c r="AZ444" s="46"/>
      <c r="BA444" s="4"/>
    </row>
    <row r="445" spans="1:53">
      <c r="A445" s="23" t="s">
        <v>57</v>
      </c>
      <c r="B445" s="23" t="s">
        <v>222</v>
      </c>
      <c r="C445" s="31">
        <v>219</v>
      </c>
      <c r="D445" s="42">
        <v>112</v>
      </c>
      <c r="E445" s="30">
        <f t="shared" si="43"/>
        <v>0.48858447488584478</v>
      </c>
      <c r="AW445" s="40"/>
      <c r="AX445" s="26"/>
      <c r="AY445" s="19"/>
      <c r="AZ445" s="46"/>
      <c r="BA445" s="4"/>
    </row>
    <row r="446" spans="1:53">
      <c r="A446" s="23" t="s">
        <v>55</v>
      </c>
      <c r="B446" s="23" t="s">
        <v>625</v>
      </c>
      <c r="C446" s="31">
        <v>35</v>
      </c>
      <c r="D446" s="42">
        <v>36</v>
      </c>
      <c r="E446" s="30">
        <f t="shared" si="43"/>
        <v>-2.857142857142847E-2</v>
      </c>
      <c r="AW446" s="40"/>
      <c r="AX446" s="26"/>
      <c r="AY446" s="19"/>
      <c r="AZ446" s="46"/>
      <c r="BA446" s="4"/>
    </row>
    <row r="447" spans="1:53">
      <c r="A447" s="23" t="s">
        <v>60</v>
      </c>
      <c r="B447" s="23" t="s">
        <v>660</v>
      </c>
      <c r="C447" s="31">
        <v>31</v>
      </c>
      <c r="D447" s="42">
        <v>14</v>
      </c>
      <c r="E447" s="30">
        <f t="shared" si="43"/>
        <v>0.54838709677419351</v>
      </c>
      <c r="AW447" s="40"/>
      <c r="AX447" s="26"/>
      <c r="AY447" s="19"/>
      <c r="AZ447" s="46"/>
      <c r="BA447" s="4"/>
    </row>
    <row r="448" spans="1:53">
      <c r="A448" s="23" t="s">
        <v>57</v>
      </c>
      <c r="B448" s="23" t="s">
        <v>655</v>
      </c>
      <c r="C448" s="31">
        <v>32</v>
      </c>
      <c r="D448" s="42">
        <v>20</v>
      </c>
      <c r="E448" s="30">
        <f t="shared" si="43"/>
        <v>0.375</v>
      </c>
      <c r="AW448" s="40"/>
      <c r="AX448" s="26"/>
      <c r="AY448" s="19"/>
      <c r="AZ448" s="46"/>
      <c r="BA448" s="4"/>
    </row>
    <row r="449" spans="1:53">
      <c r="A449" s="23" t="s">
        <v>60</v>
      </c>
      <c r="B449" s="23" t="s">
        <v>859</v>
      </c>
      <c r="C449" s="31">
        <v>10</v>
      </c>
      <c r="D449" s="42">
        <v>5</v>
      </c>
      <c r="E449" s="30">
        <f t="shared" si="43"/>
        <v>0.5</v>
      </c>
      <c r="AW449" s="40"/>
      <c r="AX449" s="26"/>
      <c r="AY449" s="19"/>
      <c r="AZ449" s="46"/>
      <c r="BA449" s="4"/>
    </row>
    <row r="450" spans="1:53">
      <c r="A450" s="23" t="s">
        <v>71</v>
      </c>
      <c r="B450" s="23" t="s">
        <v>329</v>
      </c>
      <c r="C450" s="31">
        <v>122</v>
      </c>
      <c r="D450" s="42">
        <v>77</v>
      </c>
      <c r="E450" s="30">
        <f t="shared" si="43"/>
        <v>0.36885245901639341</v>
      </c>
      <c r="AW450" s="40"/>
      <c r="AX450" s="26"/>
      <c r="AY450" s="19"/>
      <c r="AZ450" s="46"/>
      <c r="BA450" s="4"/>
    </row>
    <row r="451" spans="1:53">
      <c r="A451" s="23" t="s">
        <v>51</v>
      </c>
      <c r="B451" s="23" t="s">
        <v>138</v>
      </c>
      <c r="C451" s="31">
        <v>463</v>
      </c>
      <c r="D451" s="42">
        <v>255</v>
      </c>
      <c r="E451" s="30">
        <f t="shared" si="43"/>
        <v>0.44924406047516197</v>
      </c>
      <c r="AW451" s="40"/>
      <c r="AX451" s="26"/>
      <c r="AY451" s="19"/>
      <c r="AZ451" s="46"/>
      <c r="BA451" s="4"/>
    </row>
    <row r="452" spans="1:53">
      <c r="A452" s="23" t="s">
        <v>1444</v>
      </c>
      <c r="B452" s="23" t="s">
        <v>390</v>
      </c>
      <c r="C452" s="31">
        <v>89</v>
      </c>
      <c r="D452" s="42">
        <v>60</v>
      </c>
      <c r="E452" s="30">
        <f t="shared" si="43"/>
        <v>0.3258426966292135</v>
      </c>
      <c r="AW452" s="40"/>
      <c r="AX452" s="26"/>
      <c r="AY452" s="19"/>
      <c r="AZ452" s="46"/>
      <c r="BA452" s="4"/>
    </row>
    <row r="453" spans="1:53">
      <c r="A453" s="23" t="s">
        <v>71</v>
      </c>
      <c r="B453" s="23" t="s">
        <v>137</v>
      </c>
      <c r="C453" s="31">
        <v>468</v>
      </c>
      <c r="D453" s="42">
        <v>252</v>
      </c>
      <c r="E453" s="30">
        <f t="shared" si="43"/>
        <v>0.46153846153846156</v>
      </c>
      <c r="AW453" s="40"/>
      <c r="AX453" s="26"/>
      <c r="AY453" s="19"/>
      <c r="AZ453" s="46"/>
      <c r="BA453" s="4"/>
    </row>
    <row r="454" spans="1:53">
      <c r="A454" s="23" t="s">
        <v>51</v>
      </c>
      <c r="B454" s="23" t="s">
        <v>754</v>
      </c>
      <c r="C454" s="31">
        <v>20</v>
      </c>
      <c r="D454" s="42">
        <v>17</v>
      </c>
      <c r="E454" s="30">
        <f t="shared" ref="E454:E517" si="44">1-(D454/C454)</f>
        <v>0.15000000000000002</v>
      </c>
      <c r="AW454" s="40"/>
      <c r="AX454" s="26"/>
      <c r="AY454" s="19"/>
      <c r="AZ454" s="46"/>
      <c r="BA454" s="4"/>
    </row>
    <row r="455" spans="1:53">
      <c r="A455" s="23" t="s">
        <v>1444</v>
      </c>
      <c r="B455" s="23" t="s">
        <v>268</v>
      </c>
      <c r="C455" s="31">
        <v>166</v>
      </c>
      <c r="D455" s="42">
        <v>107</v>
      </c>
      <c r="E455" s="30">
        <f t="shared" si="44"/>
        <v>0.35542168674698793</v>
      </c>
      <c r="AW455" s="40"/>
      <c r="AX455" s="26"/>
      <c r="AY455" s="19"/>
      <c r="AZ455" s="46"/>
      <c r="BA455" s="4"/>
    </row>
    <row r="456" spans="1:53">
      <c r="A456" s="23" t="s">
        <v>60</v>
      </c>
      <c r="B456" s="23" t="s">
        <v>831</v>
      </c>
      <c r="C456" s="31">
        <v>12</v>
      </c>
      <c r="D456" s="42">
        <v>4</v>
      </c>
      <c r="E456" s="30">
        <f t="shared" si="44"/>
        <v>0.66666666666666674</v>
      </c>
      <c r="AW456" s="40"/>
      <c r="AX456" s="26"/>
      <c r="AY456" s="47"/>
      <c r="AZ456" s="46"/>
      <c r="BA456" s="4"/>
    </row>
    <row r="457" spans="1:53">
      <c r="A457" s="23" t="s">
        <v>60</v>
      </c>
      <c r="B457" s="23" t="s">
        <v>322</v>
      </c>
      <c r="C457" s="31">
        <v>126</v>
      </c>
      <c r="D457" s="42">
        <v>57</v>
      </c>
      <c r="E457" s="30">
        <f t="shared" si="44"/>
        <v>0.54761904761904767</v>
      </c>
      <c r="AW457" s="40"/>
      <c r="AX457" s="26"/>
      <c r="AY457" s="19"/>
      <c r="AZ457" s="46"/>
      <c r="BA457" s="4"/>
    </row>
    <row r="458" spans="1:53">
      <c r="A458" s="23" t="s">
        <v>57</v>
      </c>
      <c r="B458" s="23" t="s">
        <v>86</v>
      </c>
      <c r="C458" s="29">
        <v>1120</v>
      </c>
      <c r="D458" s="42">
        <v>482</v>
      </c>
      <c r="E458" s="30">
        <f t="shared" si="44"/>
        <v>0.56964285714285712</v>
      </c>
      <c r="AW458" s="40"/>
      <c r="AX458" s="26"/>
      <c r="AY458" s="19"/>
      <c r="AZ458" s="46"/>
      <c r="BA458" s="4"/>
    </row>
    <row r="459" spans="1:53">
      <c r="A459" s="23" t="s">
        <v>57</v>
      </c>
      <c r="B459" s="23" t="s">
        <v>237</v>
      </c>
      <c r="C459" s="31">
        <v>199</v>
      </c>
      <c r="D459" s="42">
        <v>81</v>
      </c>
      <c r="E459" s="30">
        <f t="shared" si="44"/>
        <v>0.59296482412060303</v>
      </c>
      <c r="AW459" s="40"/>
      <c r="AX459" s="26"/>
      <c r="AY459" s="19"/>
      <c r="AZ459" s="46"/>
      <c r="BA459" s="4"/>
    </row>
    <row r="460" spans="1:53">
      <c r="A460" s="23" t="s">
        <v>63</v>
      </c>
      <c r="B460" s="23" t="s">
        <v>181</v>
      </c>
      <c r="C460" s="31">
        <v>293</v>
      </c>
      <c r="D460" s="42">
        <v>134</v>
      </c>
      <c r="E460" s="30">
        <f t="shared" si="44"/>
        <v>0.54266211604095571</v>
      </c>
      <c r="AW460" s="40"/>
      <c r="AX460" s="26"/>
      <c r="AY460" s="19"/>
      <c r="AZ460" s="46"/>
      <c r="BA460" s="4"/>
    </row>
    <row r="461" spans="1:53">
      <c r="A461" s="23" t="s">
        <v>57</v>
      </c>
      <c r="B461" s="23" t="s">
        <v>368</v>
      </c>
      <c r="C461" s="31">
        <v>100</v>
      </c>
      <c r="D461" s="42">
        <v>54</v>
      </c>
      <c r="E461" s="30">
        <f t="shared" si="44"/>
        <v>0.45999999999999996</v>
      </c>
      <c r="AW461" s="40"/>
      <c r="AX461" s="26"/>
      <c r="AY461" s="19"/>
      <c r="AZ461" s="46"/>
      <c r="BA461" s="4"/>
    </row>
    <row r="462" spans="1:53">
      <c r="A462" s="23" t="s">
        <v>51</v>
      </c>
      <c r="B462" s="23" t="s">
        <v>604</v>
      </c>
      <c r="C462" s="31">
        <v>40</v>
      </c>
      <c r="D462" s="42">
        <v>28</v>
      </c>
      <c r="E462" s="30">
        <f t="shared" si="44"/>
        <v>0.30000000000000004</v>
      </c>
      <c r="AW462" s="40"/>
      <c r="AX462" s="26"/>
      <c r="AY462" s="19"/>
      <c r="AZ462" s="46"/>
      <c r="BA462" s="4"/>
    </row>
    <row r="463" spans="1:53">
      <c r="A463" s="23" t="s">
        <v>71</v>
      </c>
      <c r="B463" s="23" t="s">
        <v>308</v>
      </c>
      <c r="C463" s="31">
        <v>135</v>
      </c>
      <c r="D463" s="42">
        <v>64</v>
      </c>
      <c r="E463" s="30">
        <f t="shared" si="44"/>
        <v>0.52592592592592591</v>
      </c>
      <c r="AW463" s="40"/>
      <c r="AX463" s="26"/>
      <c r="AY463" s="19"/>
      <c r="AZ463" s="46"/>
      <c r="BA463" s="4"/>
    </row>
    <row r="464" spans="1:53">
      <c r="A464" s="23" t="s">
        <v>51</v>
      </c>
      <c r="B464" s="23" t="s">
        <v>130</v>
      </c>
      <c r="C464" s="31">
        <v>531</v>
      </c>
      <c r="D464" s="42">
        <v>242</v>
      </c>
      <c r="E464" s="30">
        <f t="shared" si="44"/>
        <v>0.54425612052730699</v>
      </c>
      <c r="AW464" s="40"/>
      <c r="AX464" s="26"/>
      <c r="AY464" s="19"/>
      <c r="AZ464" s="46"/>
      <c r="BA464" s="4"/>
    </row>
    <row r="465" spans="1:53">
      <c r="A465" s="23" t="s">
        <v>63</v>
      </c>
      <c r="B465" s="23" t="s">
        <v>557</v>
      </c>
      <c r="C465" s="31">
        <v>48</v>
      </c>
      <c r="D465" s="42">
        <v>26</v>
      </c>
      <c r="E465" s="30">
        <f t="shared" si="44"/>
        <v>0.45833333333333337</v>
      </c>
      <c r="AW465" s="40"/>
      <c r="AX465" s="26"/>
      <c r="AY465" s="19"/>
      <c r="AZ465" s="46"/>
      <c r="BA465" s="4"/>
    </row>
    <row r="466" spans="1:53">
      <c r="A466" s="23" t="s">
        <v>51</v>
      </c>
      <c r="B466" s="23" t="s">
        <v>261</v>
      </c>
      <c r="C466" s="31">
        <v>173</v>
      </c>
      <c r="D466" s="42">
        <v>80</v>
      </c>
      <c r="E466" s="30">
        <f t="shared" si="44"/>
        <v>0.53757225433526012</v>
      </c>
      <c r="AW466" s="40"/>
      <c r="AX466" s="26"/>
      <c r="AY466" s="19"/>
      <c r="AZ466" s="46"/>
      <c r="BA466" s="4"/>
    </row>
    <row r="467" spans="1:53">
      <c r="A467" s="23" t="s">
        <v>57</v>
      </c>
      <c r="B467" s="23" t="s">
        <v>525</v>
      </c>
      <c r="C467" s="31">
        <v>54</v>
      </c>
      <c r="D467" s="42">
        <v>35</v>
      </c>
      <c r="E467" s="30">
        <f t="shared" si="44"/>
        <v>0.35185185185185186</v>
      </c>
      <c r="AW467" s="40"/>
      <c r="AX467" s="26"/>
      <c r="AY467" s="19"/>
      <c r="AZ467" s="46"/>
      <c r="BA467" s="4"/>
    </row>
    <row r="468" spans="1:53">
      <c r="A468" s="23" t="s">
        <v>63</v>
      </c>
      <c r="B468" s="23" t="s">
        <v>503</v>
      </c>
      <c r="C468" s="31">
        <v>60</v>
      </c>
      <c r="D468" s="42">
        <v>32</v>
      </c>
      <c r="E468" s="30">
        <f t="shared" si="44"/>
        <v>0.46666666666666667</v>
      </c>
      <c r="AW468" s="40"/>
      <c r="AX468" s="26"/>
      <c r="AY468" s="19"/>
      <c r="AZ468" s="46"/>
      <c r="BA468" s="4"/>
    </row>
    <row r="469" spans="1:53">
      <c r="A469" s="23" t="s">
        <v>71</v>
      </c>
      <c r="B469" s="23" t="s">
        <v>626</v>
      </c>
      <c r="C469" s="31">
        <v>35</v>
      </c>
      <c r="D469" s="42">
        <v>24</v>
      </c>
      <c r="E469" s="30">
        <f t="shared" si="44"/>
        <v>0.31428571428571428</v>
      </c>
      <c r="AW469" s="40"/>
      <c r="AX469" s="26"/>
      <c r="AY469" s="19"/>
      <c r="AZ469" s="46"/>
      <c r="BA469" s="4"/>
    </row>
    <row r="470" spans="1:53">
      <c r="A470" s="23" t="s">
        <v>51</v>
      </c>
      <c r="B470" s="23" t="s">
        <v>283</v>
      </c>
      <c r="C470" s="31">
        <v>152</v>
      </c>
      <c r="D470" s="42">
        <v>95</v>
      </c>
      <c r="E470" s="30">
        <f t="shared" si="44"/>
        <v>0.375</v>
      </c>
      <c r="AW470" s="40"/>
      <c r="AX470" s="26"/>
      <c r="AY470" s="19"/>
      <c r="AZ470" s="46"/>
      <c r="BA470" s="4"/>
    </row>
    <row r="471" spans="1:53">
      <c r="A471" s="23" t="s">
        <v>57</v>
      </c>
      <c r="B471" s="23" t="s">
        <v>584</v>
      </c>
      <c r="C471" s="31">
        <v>43</v>
      </c>
      <c r="D471" s="42">
        <v>22</v>
      </c>
      <c r="E471" s="30">
        <f t="shared" si="44"/>
        <v>0.48837209302325579</v>
      </c>
      <c r="AW471" s="40"/>
      <c r="AX471" s="26"/>
      <c r="AY471" s="19"/>
      <c r="AZ471" s="46"/>
      <c r="BA471" s="4"/>
    </row>
    <row r="472" spans="1:53">
      <c r="A472" s="23" t="s">
        <v>1444</v>
      </c>
      <c r="B472" s="23" t="s">
        <v>359</v>
      </c>
      <c r="C472" s="31">
        <v>106</v>
      </c>
      <c r="D472" s="42">
        <v>29</v>
      </c>
      <c r="E472" s="30">
        <f t="shared" si="44"/>
        <v>0.72641509433962259</v>
      </c>
      <c r="AW472" s="40"/>
      <c r="AX472" s="26"/>
      <c r="AY472" s="19"/>
      <c r="AZ472" s="46"/>
      <c r="BA472" s="4"/>
    </row>
    <row r="473" spans="1:53">
      <c r="A473" s="23" t="s">
        <v>63</v>
      </c>
      <c r="B473" s="23" t="s">
        <v>708</v>
      </c>
      <c r="C473" s="31">
        <v>25</v>
      </c>
      <c r="D473" s="42">
        <v>12</v>
      </c>
      <c r="E473" s="30">
        <f t="shared" si="44"/>
        <v>0.52</v>
      </c>
      <c r="AW473" s="40"/>
      <c r="AX473" s="26"/>
      <c r="AY473" s="19"/>
      <c r="AZ473" s="46"/>
      <c r="BA473" s="4"/>
    </row>
    <row r="474" spans="1:53">
      <c r="A474" s="23" t="s">
        <v>51</v>
      </c>
      <c r="B474" s="23" t="s">
        <v>154</v>
      </c>
      <c r="C474" s="31">
        <v>367</v>
      </c>
      <c r="D474" s="42">
        <v>163</v>
      </c>
      <c r="E474" s="30">
        <f t="shared" si="44"/>
        <v>0.55585831062670299</v>
      </c>
      <c r="AW474" s="40"/>
      <c r="AX474" s="26"/>
      <c r="AY474" s="19"/>
      <c r="AZ474" s="46"/>
      <c r="BA474" s="4"/>
    </row>
    <row r="475" spans="1:53">
      <c r="A475" s="23" t="s">
        <v>63</v>
      </c>
      <c r="B475" s="23" t="s">
        <v>709</v>
      </c>
      <c r="C475" s="31">
        <v>25</v>
      </c>
      <c r="D475" s="42">
        <v>8</v>
      </c>
      <c r="E475" s="30">
        <f t="shared" si="44"/>
        <v>0.67999999999999994</v>
      </c>
      <c r="AW475" s="40"/>
      <c r="AX475" s="26"/>
      <c r="AY475" s="19"/>
      <c r="AZ475" s="46"/>
      <c r="BA475" s="4"/>
    </row>
    <row r="476" spans="1:53">
      <c r="A476" s="23" t="s">
        <v>57</v>
      </c>
      <c r="B476" s="23" t="s">
        <v>291</v>
      </c>
      <c r="C476" s="31">
        <v>145</v>
      </c>
      <c r="D476" s="42">
        <v>72</v>
      </c>
      <c r="E476" s="30">
        <f t="shared" si="44"/>
        <v>0.50344827586206897</v>
      </c>
      <c r="AW476" s="40"/>
      <c r="AX476" s="26"/>
      <c r="AY476" s="19"/>
      <c r="AZ476" s="46"/>
      <c r="BA476" s="4"/>
    </row>
    <row r="477" spans="1:53">
      <c r="A477" s="23" t="s">
        <v>60</v>
      </c>
      <c r="B477" s="23" t="s">
        <v>637</v>
      </c>
      <c r="C477" s="31">
        <v>34</v>
      </c>
      <c r="D477" s="42">
        <v>8</v>
      </c>
      <c r="E477" s="30">
        <f t="shared" si="44"/>
        <v>0.76470588235294112</v>
      </c>
      <c r="AW477" s="40"/>
      <c r="AX477" s="26"/>
      <c r="AY477" s="19"/>
      <c r="AZ477" s="46"/>
      <c r="BA477" s="4"/>
    </row>
    <row r="478" spans="1:53">
      <c r="A478" s="23" t="s">
        <v>57</v>
      </c>
      <c r="B478" s="23" t="s">
        <v>336</v>
      </c>
      <c r="C478" s="31">
        <v>118</v>
      </c>
      <c r="D478" s="42">
        <v>49</v>
      </c>
      <c r="E478" s="30">
        <f t="shared" si="44"/>
        <v>0.5847457627118644</v>
      </c>
      <c r="AW478" s="40"/>
      <c r="AX478" s="26"/>
      <c r="AY478" s="19"/>
      <c r="AZ478" s="46"/>
      <c r="BA478" s="4"/>
    </row>
    <row r="479" spans="1:53">
      <c r="A479" s="23" t="s">
        <v>60</v>
      </c>
      <c r="B479" s="23" t="s">
        <v>590</v>
      </c>
      <c r="C479" s="31">
        <v>42</v>
      </c>
      <c r="D479" s="42">
        <v>20</v>
      </c>
      <c r="E479" s="30">
        <f t="shared" si="44"/>
        <v>0.52380952380952384</v>
      </c>
      <c r="AW479" s="40"/>
      <c r="AX479" s="26"/>
      <c r="AY479" s="19"/>
      <c r="AZ479" s="46"/>
      <c r="BA479" s="4"/>
    </row>
    <row r="480" spans="1:53">
      <c r="A480" s="23" t="s">
        <v>51</v>
      </c>
      <c r="B480" s="23" t="s">
        <v>157</v>
      </c>
      <c r="C480" s="31">
        <v>360</v>
      </c>
      <c r="D480" s="42">
        <v>175</v>
      </c>
      <c r="E480" s="30">
        <f t="shared" si="44"/>
        <v>0.51388888888888884</v>
      </c>
      <c r="AW480" s="40"/>
      <c r="AX480" s="26"/>
      <c r="AY480" s="19"/>
      <c r="AZ480" s="46"/>
      <c r="BA480" s="4"/>
    </row>
    <row r="481" spans="1:53">
      <c r="A481" s="23" t="s">
        <v>55</v>
      </c>
      <c r="B481" s="23" t="s">
        <v>450</v>
      </c>
      <c r="C481" s="31">
        <v>70</v>
      </c>
      <c r="D481" s="42">
        <v>47</v>
      </c>
      <c r="E481" s="30">
        <f t="shared" si="44"/>
        <v>0.32857142857142863</v>
      </c>
      <c r="AW481" s="40"/>
      <c r="AX481" s="26"/>
      <c r="AY481" s="19"/>
      <c r="AZ481" s="46"/>
      <c r="BA481" s="4"/>
    </row>
    <row r="482" spans="1:53">
      <c r="A482" s="23" t="s">
        <v>71</v>
      </c>
      <c r="B482" s="23" t="s">
        <v>878</v>
      </c>
      <c r="C482" s="31">
        <v>8</v>
      </c>
      <c r="D482" s="42">
        <v>7</v>
      </c>
      <c r="E482" s="30">
        <f t="shared" si="44"/>
        <v>0.125</v>
      </c>
      <c r="AW482" s="40"/>
      <c r="AX482" s="26"/>
      <c r="AY482" s="19"/>
      <c r="AZ482" s="46"/>
      <c r="BA482" s="4"/>
    </row>
    <row r="483" spans="1:53">
      <c r="A483" s="23" t="s">
        <v>1444</v>
      </c>
      <c r="B483" s="23" t="s">
        <v>230</v>
      </c>
      <c r="C483" s="31">
        <v>206</v>
      </c>
      <c r="D483" s="42">
        <v>104</v>
      </c>
      <c r="E483" s="30">
        <f t="shared" si="44"/>
        <v>0.49514563106796117</v>
      </c>
      <c r="AW483" s="40"/>
      <c r="AX483" s="26"/>
      <c r="AY483" s="19"/>
      <c r="AZ483" s="46"/>
      <c r="BA483" s="4"/>
    </row>
    <row r="484" spans="1:53">
      <c r="A484" s="23" t="s">
        <v>63</v>
      </c>
      <c r="B484" s="23" t="s">
        <v>375</v>
      </c>
      <c r="C484" s="31">
        <v>94</v>
      </c>
      <c r="D484" s="42">
        <v>44</v>
      </c>
      <c r="E484" s="30">
        <f t="shared" si="44"/>
        <v>0.53191489361702127</v>
      </c>
      <c r="AW484" s="40"/>
      <c r="AX484" s="26"/>
      <c r="AY484" s="19"/>
      <c r="AZ484" s="46"/>
      <c r="BA484" s="4"/>
    </row>
    <row r="485" spans="1:53">
      <c r="A485" s="23" t="s">
        <v>57</v>
      </c>
      <c r="B485" s="23" t="s">
        <v>455</v>
      </c>
      <c r="C485" s="31">
        <v>69</v>
      </c>
      <c r="D485" s="42">
        <v>41</v>
      </c>
      <c r="E485" s="30">
        <f t="shared" si="44"/>
        <v>0.40579710144927539</v>
      </c>
      <c r="AW485" s="40"/>
      <c r="AX485" s="26"/>
      <c r="AY485" s="19"/>
      <c r="AZ485" s="46"/>
      <c r="BA485" s="4"/>
    </row>
    <row r="486" spans="1:53">
      <c r="A486" s="23" t="s">
        <v>63</v>
      </c>
      <c r="B486" s="23" t="s">
        <v>748</v>
      </c>
      <c r="C486" s="31">
        <v>21</v>
      </c>
      <c r="D486" s="42">
        <v>5</v>
      </c>
      <c r="E486" s="30">
        <f t="shared" si="44"/>
        <v>0.76190476190476186</v>
      </c>
      <c r="AW486" s="40"/>
      <c r="AX486" s="26"/>
      <c r="AY486" s="19"/>
      <c r="AZ486" s="46"/>
      <c r="BA486" s="4"/>
    </row>
    <row r="487" spans="1:53">
      <c r="A487" s="23" t="s">
        <v>1444</v>
      </c>
      <c r="B487" s="23" t="s">
        <v>215</v>
      </c>
      <c r="C487" s="31">
        <v>227</v>
      </c>
      <c r="D487" s="42">
        <v>118</v>
      </c>
      <c r="E487" s="30">
        <f t="shared" si="44"/>
        <v>0.48017621145374445</v>
      </c>
      <c r="AW487" s="40"/>
      <c r="AX487" s="26"/>
      <c r="AY487" s="19"/>
      <c r="AZ487" s="46"/>
      <c r="BA487" s="4"/>
    </row>
    <row r="488" spans="1:53">
      <c r="A488" s="23" t="s">
        <v>71</v>
      </c>
      <c r="B488" s="23" t="s">
        <v>661</v>
      </c>
      <c r="C488" s="31">
        <v>31</v>
      </c>
      <c r="D488" s="42">
        <v>12</v>
      </c>
      <c r="E488" s="30">
        <f t="shared" si="44"/>
        <v>0.61290322580645162</v>
      </c>
      <c r="AW488" s="40"/>
      <c r="AX488" s="26"/>
      <c r="AY488" s="19"/>
      <c r="AZ488" s="46"/>
      <c r="BA488" s="4"/>
    </row>
    <row r="489" spans="1:53">
      <c r="A489" s="23" t="s">
        <v>60</v>
      </c>
      <c r="B489" s="23" t="s">
        <v>530</v>
      </c>
      <c r="C489" s="31">
        <v>53</v>
      </c>
      <c r="D489" s="42">
        <v>14</v>
      </c>
      <c r="E489" s="30">
        <f t="shared" si="44"/>
        <v>0.73584905660377364</v>
      </c>
      <c r="AW489" s="40"/>
      <c r="AX489" s="26"/>
      <c r="AY489" s="19"/>
      <c r="AZ489" s="46"/>
      <c r="BA489" s="4"/>
    </row>
    <row r="490" spans="1:53">
      <c r="A490" s="23" t="s">
        <v>57</v>
      </c>
      <c r="B490" s="23" t="s">
        <v>334</v>
      </c>
      <c r="C490" s="31">
        <v>119</v>
      </c>
      <c r="D490" s="42">
        <v>79</v>
      </c>
      <c r="E490" s="30">
        <f t="shared" si="44"/>
        <v>0.33613445378151263</v>
      </c>
      <c r="AW490" s="40"/>
      <c r="AX490" s="26"/>
      <c r="AY490" s="19"/>
      <c r="AZ490" s="46"/>
      <c r="BA490" s="4"/>
    </row>
    <row r="491" spans="1:53">
      <c r="A491" s="23" t="s">
        <v>57</v>
      </c>
      <c r="B491" s="23" t="s">
        <v>272</v>
      </c>
      <c r="C491" s="31">
        <v>163</v>
      </c>
      <c r="D491" s="42">
        <v>95</v>
      </c>
      <c r="E491" s="30">
        <f t="shared" si="44"/>
        <v>0.41717791411042948</v>
      </c>
      <c r="AW491" s="40"/>
      <c r="AX491" s="26"/>
      <c r="AY491" s="19"/>
      <c r="AZ491" s="46"/>
      <c r="BA491" s="4"/>
    </row>
    <row r="492" spans="1:53">
      <c r="A492" s="23" t="s">
        <v>60</v>
      </c>
      <c r="B492" s="23" t="s">
        <v>890</v>
      </c>
      <c r="C492" s="31">
        <v>6</v>
      </c>
      <c r="D492" s="42">
        <v>12</v>
      </c>
      <c r="E492" s="30">
        <f t="shared" si="44"/>
        <v>-1</v>
      </c>
      <c r="AW492" s="40"/>
      <c r="AX492" s="26"/>
      <c r="AY492" s="19"/>
      <c r="AZ492" s="46"/>
      <c r="BA492" s="4"/>
    </row>
    <row r="493" spans="1:53">
      <c r="A493" s="23" t="s">
        <v>51</v>
      </c>
      <c r="B493" s="23" t="s">
        <v>512</v>
      </c>
      <c r="C493" s="31">
        <v>57</v>
      </c>
      <c r="D493" s="42">
        <v>35</v>
      </c>
      <c r="E493" s="30">
        <f t="shared" si="44"/>
        <v>0.38596491228070173</v>
      </c>
      <c r="AW493" s="40"/>
      <c r="AX493" s="26"/>
      <c r="AY493" s="19"/>
      <c r="AZ493" s="46"/>
      <c r="BA493" s="4"/>
    </row>
    <row r="494" spans="1:53">
      <c r="A494" s="23" t="s">
        <v>51</v>
      </c>
      <c r="B494" s="23" t="s">
        <v>694</v>
      </c>
      <c r="C494" s="31">
        <v>27</v>
      </c>
      <c r="D494" s="42">
        <v>19</v>
      </c>
      <c r="E494" s="30">
        <f t="shared" si="44"/>
        <v>0.29629629629629628</v>
      </c>
      <c r="AW494" s="40"/>
      <c r="AX494" s="26"/>
      <c r="AY494" s="19"/>
      <c r="AZ494" s="46"/>
      <c r="BA494" s="4"/>
    </row>
    <row r="495" spans="1:53">
      <c r="A495" s="23" t="s">
        <v>51</v>
      </c>
      <c r="B495" s="23" t="s">
        <v>879</v>
      </c>
      <c r="C495" s="31">
        <v>8</v>
      </c>
      <c r="D495" s="42">
        <v>6</v>
      </c>
      <c r="E495" s="30">
        <f t="shared" si="44"/>
        <v>0.25</v>
      </c>
      <c r="AW495" s="40"/>
      <c r="AX495" s="26"/>
      <c r="AY495" s="19"/>
      <c r="AZ495" s="46"/>
      <c r="BA495" s="4"/>
    </row>
    <row r="496" spans="1:53">
      <c r="A496" s="23" t="s">
        <v>71</v>
      </c>
      <c r="B496" s="23" t="s">
        <v>547</v>
      </c>
      <c r="C496" s="31">
        <v>50</v>
      </c>
      <c r="D496" s="42">
        <v>33</v>
      </c>
      <c r="E496" s="30">
        <f t="shared" si="44"/>
        <v>0.33999999999999997</v>
      </c>
      <c r="AW496" s="40"/>
      <c r="AX496" s="26"/>
      <c r="AY496" s="19"/>
      <c r="AZ496" s="46"/>
      <c r="BA496" s="4"/>
    </row>
    <row r="497" spans="1:53">
      <c r="A497" s="23" t="s">
        <v>60</v>
      </c>
      <c r="B497" s="23" t="s">
        <v>647</v>
      </c>
      <c r="C497" s="31">
        <v>33</v>
      </c>
      <c r="D497" s="42">
        <v>20</v>
      </c>
      <c r="E497" s="30">
        <f t="shared" si="44"/>
        <v>0.39393939393939392</v>
      </c>
      <c r="AW497" s="40"/>
      <c r="AX497" s="26"/>
      <c r="AY497" s="19"/>
      <c r="AZ497" s="46"/>
      <c r="BA497" s="4"/>
    </row>
    <row r="498" spans="1:53">
      <c r="A498" s="23" t="s">
        <v>55</v>
      </c>
      <c r="B498" s="23" t="s">
        <v>295</v>
      </c>
      <c r="C498" s="31">
        <v>143</v>
      </c>
      <c r="D498" s="42">
        <v>74</v>
      </c>
      <c r="E498" s="30">
        <f t="shared" si="44"/>
        <v>0.4825174825174825</v>
      </c>
      <c r="AW498" s="40"/>
      <c r="AX498" s="26"/>
      <c r="AY498" s="19"/>
      <c r="AZ498" s="46"/>
      <c r="BA498" s="4"/>
    </row>
    <row r="499" spans="1:53">
      <c r="A499" s="23" t="s">
        <v>60</v>
      </c>
      <c r="B499" s="23" t="s">
        <v>478</v>
      </c>
      <c r="C499" s="31">
        <v>64</v>
      </c>
      <c r="D499" s="42">
        <v>38</v>
      </c>
      <c r="E499" s="30">
        <f t="shared" si="44"/>
        <v>0.40625</v>
      </c>
      <c r="AW499" s="40"/>
      <c r="AX499" s="26"/>
      <c r="AY499" s="19"/>
      <c r="AZ499" s="46"/>
      <c r="BA499" s="4"/>
    </row>
    <row r="500" spans="1:53">
      <c r="A500" s="23" t="s">
        <v>71</v>
      </c>
      <c r="B500" s="23" t="s">
        <v>361</v>
      </c>
      <c r="C500" s="31">
        <v>105</v>
      </c>
      <c r="D500" s="42">
        <v>70</v>
      </c>
      <c r="E500" s="30">
        <f t="shared" si="44"/>
        <v>0.33333333333333337</v>
      </c>
      <c r="AW500" s="40"/>
      <c r="AX500" s="26"/>
      <c r="AY500" s="19"/>
      <c r="AZ500" s="46"/>
      <c r="BA500" s="4"/>
    </row>
    <row r="501" spans="1:53">
      <c r="A501" s="23" t="s">
        <v>55</v>
      </c>
      <c r="B501" s="23" t="s">
        <v>117</v>
      </c>
      <c r="C501" s="31">
        <v>630</v>
      </c>
      <c r="D501" s="42">
        <v>345</v>
      </c>
      <c r="E501" s="30">
        <f t="shared" si="44"/>
        <v>0.45238095238095233</v>
      </c>
      <c r="AW501" s="40"/>
      <c r="AX501" s="26"/>
      <c r="AY501" s="19"/>
      <c r="AZ501" s="46"/>
      <c r="BA501" s="4"/>
    </row>
    <row r="502" spans="1:53">
      <c r="A502" s="23" t="s">
        <v>1444</v>
      </c>
      <c r="B502" s="23" t="s">
        <v>434</v>
      </c>
      <c r="C502" s="31">
        <v>73</v>
      </c>
      <c r="D502" s="42">
        <v>23</v>
      </c>
      <c r="E502" s="30">
        <f t="shared" si="44"/>
        <v>0.68493150684931514</v>
      </c>
      <c r="AW502" s="40"/>
      <c r="AX502" s="26"/>
      <c r="AY502" s="19"/>
      <c r="AZ502" s="46"/>
      <c r="BA502" s="4"/>
    </row>
    <row r="503" spans="1:53">
      <c r="A503" s="23" t="s">
        <v>71</v>
      </c>
      <c r="B503" s="23" t="s">
        <v>239</v>
      </c>
      <c r="C503" s="31">
        <v>198</v>
      </c>
      <c r="D503" s="42">
        <v>138</v>
      </c>
      <c r="E503" s="30">
        <f t="shared" si="44"/>
        <v>0.30303030303030298</v>
      </c>
      <c r="AW503" s="40"/>
      <c r="AX503" s="26"/>
      <c r="AY503" s="47"/>
      <c r="AZ503" s="46"/>
      <c r="BA503" s="4"/>
    </row>
    <row r="504" spans="1:53">
      <c r="A504" s="23" t="s">
        <v>71</v>
      </c>
      <c r="B504" s="23" t="s">
        <v>142</v>
      </c>
      <c r="C504" s="31">
        <v>448</v>
      </c>
      <c r="D504" s="42">
        <v>259</v>
      </c>
      <c r="E504" s="30">
        <f t="shared" si="44"/>
        <v>0.421875</v>
      </c>
      <c r="AW504" s="40"/>
      <c r="AX504" s="26"/>
      <c r="AY504" s="19"/>
      <c r="AZ504" s="46"/>
      <c r="BA504" s="4"/>
    </row>
    <row r="505" spans="1:53">
      <c r="A505" s="23" t="s">
        <v>60</v>
      </c>
      <c r="B505" s="23" t="s">
        <v>61</v>
      </c>
      <c r="C505" s="29">
        <v>4271</v>
      </c>
      <c r="D505" s="42">
        <v>1763</v>
      </c>
      <c r="E505" s="30">
        <f t="shared" si="44"/>
        <v>0.58721610863966278</v>
      </c>
      <c r="AW505" s="40"/>
      <c r="AX505" s="26"/>
      <c r="AY505" s="19"/>
      <c r="AZ505" s="46"/>
      <c r="BA505" s="4"/>
    </row>
    <row r="506" spans="1:53">
      <c r="A506" s="23" t="s">
        <v>60</v>
      </c>
      <c r="B506" s="23" t="s">
        <v>832</v>
      </c>
      <c r="C506" s="31">
        <v>12</v>
      </c>
      <c r="D506" s="42">
        <v>7</v>
      </c>
      <c r="E506" s="30">
        <f t="shared" si="44"/>
        <v>0.41666666666666663</v>
      </c>
      <c r="AW506" s="40"/>
      <c r="AX506" s="26"/>
      <c r="AY506" s="19"/>
      <c r="AZ506" s="46"/>
      <c r="BA506" s="4"/>
    </row>
    <row r="507" spans="1:53">
      <c r="A507" s="23" t="s">
        <v>51</v>
      </c>
      <c r="B507" s="23" t="s">
        <v>440</v>
      </c>
      <c r="C507" s="31">
        <v>72</v>
      </c>
      <c r="D507" s="42">
        <v>37</v>
      </c>
      <c r="E507" s="30">
        <f t="shared" si="44"/>
        <v>0.48611111111111116</v>
      </c>
      <c r="AW507" s="40"/>
      <c r="AX507" s="26"/>
      <c r="AY507" s="19"/>
      <c r="AZ507" s="46"/>
      <c r="BA507" s="4"/>
    </row>
    <row r="508" spans="1:53">
      <c r="A508" s="23" t="s">
        <v>51</v>
      </c>
      <c r="B508" s="23" t="s">
        <v>897</v>
      </c>
      <c r="C508" s="31">
        <v>5</v>
      </c>
      <c r="D508" s="42">
        <v>4</v>
      </c>
      <c r="E508" s="30">
        <f t="shared" si="44"/>
        <v>0.19999999999999996</v>
      </c>
      <c r="AW508" s="40"/>
      <c r="AX508" s="26"/>
      <c r="AY508" s="19"/>
      <c r="AZ508" s="46"/>
      <c r="BA508" s="4"/>
    </row>
    <row r="509" spans="1:53">
      <c r="A509" s="23" t="s">
        <v>51</v>
      </c>
      <c r="B509" s="23" t="s">
        <v>638</v>
      </c>
      <c r="C509" s="31">
        <v>34</v>
      </c>
      <c r="D509" s="42">
        <v>31</v>
      </c>
      <c r="E509" s="30">
        <f t="shared" si="44"/>
        <v>8.8235294117647078E-2</v>
      </c>
      <c r="AW509" s="40"/>
      <c r="AX509" s="26"/>
      <c r="AY509" s="47"/>
      <c r="AZ509" s="46"/>
      <c r="BA509" s="4"/>
    </row>
    <row r="510" spans="1:53">
      <c r="A510" s="23" t="s">
        <v>71</v>
      </c>
      <c r="B510" s="23" t="s">
        <v>627</v>
      </c>
      <c r="C510" s="31">
        <v>35</v>
      </c>
      <c r="D510" s="42">
        <v>27</v>
      </c>
      <c r="E510" s="30">
        <f t="shared" si="44"/>
        <v>0.22857142857142854</v>
      </c>
      <c r="AW510" s="40"/>
      <c r="AX510" s="26"/>
      <c r="AY510" s="19"/>
      <c r="AZ510" s="46"/>
      <c r="BA510" s="4"/>
    </row>
    <row r="511" spans="1:53">
      <c r="A511" s="23" t="s">
        <v>57</v>
      </c>
      <c r="B511" s="23" t="s">
        <v>90</v>
      </c>
      <c r="C511" s="29">
        <v>1000</v>
      </c>
      <c r="D511" s="42">
        <v>424</v>
      </c>
      <c r="E511" s="30">
        <f t="shared" si="44"/>
        <v>0.57600000000000007</v>
      </c>
      <c r="AW511" s="40"/>
      <c r="AX511" s="26"/>
      <c r="AY511" s="19"/>
      <c r="AZ511" s="46"/>
      <c r="BA511" s="4"/>
    </row>
    <row r="512" spans="1:53">
      <c r="A512" s="23" t="s">
        <v>63</v>
      </c>
      <c r="B512" s="23" t="s">
        <v>296</v>
      </c>
      <c r="C512" s="31">
        <v>143</v>
      </c>
      <c r="D512" s="42">
        <v>76</v>
      </c>
      <c r="E512" s="30">
        <f t="shared" si="44"/>
        <v>0.46853146853146854</v>
      </c>
      <c r="AW512" s="40"/>
      <c r="AX512" s="26"/>
      <c r="AY512" s="19"/>
      <c r="AZ512" s="46"/>
      <c r="BA512" s="4"/>
    </row>
    <row r="513" spans="1:53">
      <c r="A513" s="23" t="s">
        <v>71</v>
      </c>
      <c r="B513" s="23" t="s">
        <v>166</v>
      </c>
      <c r="C513" s="31">
        <v>337</v>
      </c>
      <c r="D513" s="42">
        <v>195</v>
      </c>
      <c r="E513" s="30">
        <f t="shared" si="44"/>
        <v>0.42136498516320475</v>
      </c>
      <c r="AW513" s="40"/>
      <c r="AX513" s="26"/>
      <c r="AY513" s="19"/>
      <c r="AZ513" s="46"/>
      <c r="BA513" s="4"/>
    </row>
    <row r="514" spans="1:53">
      <c r="A514" s="23" t="s">
        <v>63</v>
      </c>
      <c r="B514" s="23" t="s">
        <v>860</v>
      </c>
      <c r="C514" s="31">
        <v>10</v>
      </c>
      <c r="D514" s="42">
        <v>4</v>
      </c>
      <c r="E514" s="30">
        <f t="shared" si="44"/>
        <v>0.6</v>
      </c>
      <c r="AW514" s="40"/>
      <c r="AX514" s="26"/>
      <c r="AY514" s="19"/>
      <c r="AZ514" s="46"/>
      <c r="BA514" s="4"/>
    </row>
    <row r="515" spans="1:53">
      <c r="A515" s="23" t="s">
        <v>1444</v>
      </c>
      <c r="B515" s="23" t="s">
        <v>111</v>
      </c>
      <c r="C515" s="31">
        <v>685</v>
      </c>
      <c r="D515" s="42">
        <v>358</v>
      </c>
      <c r="E515" s="30">
        <f t="shared" si="44"/>
        <v>0.47737226277372258</v>
      </c>
      <c r="AW515" s="40"/>
      <c r="AX515" s="26"/>
      <c r="AY515" s="19"/>
      <c r="AZ515" s="46"/>
      <c r="BA515" s="4"/>
    </row>
    <row r="516" spans="1:53">
      <c r="A516" s="23" t="s">
        <v>63</v>
      </c>
      <c r="B516" s="23" t="s">
        <v>685</v>
      </c>
      <c r="C516" s="31">
        <v>28</v>
      </c>
      <c r="D516" s="42">
        <v>11</v>
      </c>
      <c r="E516" s="30">
        <f t="shared" si="44"/>
        <v>0.60714285714285721</v>
      </c>
      <c r="AW516" s="40"/>
      <c r="AX516" s="26"/>
      <c r="AY516" s="19"/>
      <c r="AZ516" s="46"/>
      <c r="BA516" s="4"/>
    </row>
    <row r="517" spans="1:53">
      <c r="A517" s="23" t="s">
        <v>78</v>
      </c>
      <c r="B517" s="23" t="s">
        <v>619</v>
      </c>
      <c r="C517" s="31">
        <v>36</v>
      </c>
      <c r="D517" s="42">
        <v>21</v>
      </c>
      <c r="E517" s="30">
        <f t="shared" si="44"/>
        <v>0.41666666666666663</v>
      </c>
      <c r="AW517" s="40"/>
      <c r="AX517" s="26"/>
      <c r="AY517" s="19"/>
      <c r="AZ517" s="46"/>
      <c r="BA517" s="4"/>
    </row>
    <row r="518" spans="1:53">
      <c r="A518" s="23" t="s">
        <v>71</v>
      </c>
      <c r="B518" s="23" t="s">
        <v>539</v>
      </c>
      <c r="C518" s="31">
        <v>52</v>
      </c>
      <c r="D518" s="42">
        <v>36</v>
      </c>
      <c r="E518" s="30">
        <f t="shared" ref="E518:E581" si="45">1-(D518/C518)</f>
        <v>0.30769230769230771</v>
      </c>
      <c r="AW518" s="40"/>
      <c r="AX518" s="26"/>
      <c r="AY518" s="19"/>
      <c r="AZ518" s="46"/>
      <c r="BA518" s="4"/>
    </row>
    <row r="519" spans="1:53">
      <c r="A519" s="23" t="s">
        <v>51</v>
      </c>
      <c r="B519" s="23" t="s">
        <v>591</v>
      </c>
      <c r="C519" s="31">
        <v>42</v>
      </c>
      <c r="D519" s="42">
        <v>27</v>
      </c>
      <c r="E519" s="30">
        <f t="shared" si="45"/>
        <v>0.3571428571428571</v>
      </c>
      <c r="AW519" s="40"/>
      <c r="AX519" s="26"/>
      <c r="AY519" s="19"/>
      <c r="AZ519" s="46"/>
      <c r="BA519" s="4"/>
    </row>
    <row r="520" spans="1:53">
      <c r="A520" s="23" t="s">
        <v>71</v>
      </c>
      <c r="B520" s="23" t="s">
        <v>141</v>
      </c>
      <c r="C520" s="31">
        <v>454</v>
      </c>
      <c r="D520" s="42">
        <v>278</v>
      </c>
      <c r="E520" s="30">
        <f t="shared" si="45"/>
        <v>0.38766519823788548</v>
      </c>
      <c r="AW520" s="40"/>
      <c r="AX520" s="26"/>
      <c r="AY520" s="19"/>
      <c r="AZ520" s="46"/>
      <c r="BA520" s="4"/>
    </row>
    <row r="521" spans="1:53">
      <c r="A521" s="23" t="s">
        <v>60</v>
      </c>
      <c r="B521" s="23" t="s">
        <v>736</v>
      </c>
      <c r="C521" s="31">
        <v>22</v>
      </c>
      <c r="D521" s="42">
        <v>15</v>
      </c>
      <c r="E521" s="30">
        <f t="shared" si="45"/>
        <v>0.31818181818181823</v>
      </c>
      <c r="AW521" s="40"/>
      <c r="AX521" s="26"/>
      <c r="AY521" s="19"/>
      <c r="AZ521" s="46"/>
      <c r="BA521" s="4"/>
    </row>
    <row r="522" spans="1:53">
      <c r="A522" s="23" t="s">
        <v>63</v>
      </c>
      <c r="B522" s="23" t="s">
        <v>737</v>
      </c>
      <c r="C522" s="31">
        <v>22</v>
      </c>
      <c r="D522" s="42">
        <v>13</v>
      </c>
      <c r="E522" s="30">
        <f t="shared" si="45"/>
        <v>0.40909090909090906</v>
      </c>
      <c r="AW522" s="40"/>
      <c r="AX522" s="26"/>
      <c r="AY522" s="19"/>
      <c r="AZ522" s="46"/>
      <c r="BA522" s="4"/>
    </row>
    <row r="523" spans="1:53">
      <c r="A523" s="23" t="s">
        <v>63</v>
      </c>
      <c r="B523" s="23" t="s">
        <v>282</v>
      </c>
      <c r="C523" s="31">
        <v>153</v>
      </c>
      <c r="D523" s="42">
        <v>68</v>
      </c>
      <c r="E523" s="30">
        <f t="shared" si="45"/>
        <v>0.55555555555555558</v>
      </c>
      <c r="AW523" s="40"/>
      <c r="AX523" s="26"/>
      <c r="AY523" s="19"/>
      <c r="AZ523" s="46"/>
      <c r="BA523" s="4"/>
    </row>
    <row r="524" spans="1:53">
      <c r="A524" s="23" t="s">
        <v>51</v>
      </c>
      <c r="B524" s="23" t="s">
        <v>103</v>
      </c>
      <c r="C524" s="31">
        <v>840</v>
      </c>
      <c r="D524" s="42">
        <v>229</v>
      </c>
      <c r="E524" s="30">
        <f t="shared" si="45"/>
        <v>0.72738095238095246</v>
      </c>
      <c r="AW524" s="40"/>
      <c r="AX524" s="26"/>
      <c r="AY524" s="19"/>
      <c r="AZ524" s="46"/>
      <c r="BA524" s="4"/>
    </row>
    <row r="525" spans="1:53">
      <c r="A525" s="23" t="s">
        <v>63</v>
      </c>
      <c r="B525" s="23" t="s">
        <v>807</v>
      </c>
      <c r="C525" s="31">
        <v>15</v>
      </c>
      <c r="D525" s="42">
        <v>9</v>
      </c>
      <c r="E525" s="30">
        <f t="shared" si="45"/>
        <v>0.4</v>
      </c>
      <c r="AW525" s="40"/>
      <c r="AX525" s="26"/>
      <c r="AY525" s="19"/>
      <c r="AZ525" s="46"/>
      <c r="BA525" s="4"/>
    </row>
    <row r="526" spans="1:53">
      <c r="A526" s="23" t="s">
        <v>55</v>
      </c>
      <c r="B526" s="23" t="s">
        <v>245</v>
      </c>
      <c r="C526" s="31">
        <v>189</v>
      </c>
      <c r="D526" s="42">
        <v>91</v>
      </c>
      <c r="E526" s="30">
        <f t="shared" si="45"/>
        <v>0.5185185185185186</v>
      </c>
      <c r="AW526" s="40"/>
      <c r="AX526" s="26"/>
      <c r="AY526" s="19"/>
      <c r="AZ526" s="46"/>
      <c r="BA526" s="4"/>
    </row>
    <row r="527" spans="1:53">
      <c r="A527" s="23" t="s">
        <v>60</v>
      </c>
      <c r="B527" s="23" t="s">
        <v>592</v>
      </c>
      <c r="C527" s="31">
        <v>42</v>
      </c>
      <c r="D527" s="42">
        <v>17</v>
      </c>
      <c r="E527" s="30">
        <f t="shared" si="45"/>
        <v>0.59523809523809523</v>
      </c>
      <c r="AW527" s="40"/>
      <c r="AX527" s="26"/>
      <c r="AY527" s="19"/>
      <c r="AZ527" s="46"/>
      <c r="BA527" s="4"/>
    </row>
    <row r="528" spans="1:53">
      <c r="A528" s="23" t="s">
        <v>71</v>
      </c>
      <c r="B528" s="23" t="s">
        <v>218</v>
      </c>
      <c r="C528" s="31">
        <v>224</v>
      </c>
      <c r="D528" s="42">
        <v>127</v>
      </c>
      <c r="E528" s="30">
        <f t="shared" si="45"/>
        <v>0.4330357142857143</v>
      </c>
      <c r="AW528" s="40"/>
      <c r="AX528" s="26"/>
      <c r="AY528" s="19"/>
      <c r="AZ528" s="46"/>
      <c r="BA528" s="4"/>
    </row>
    <row r="529" spans="1:53">
      <c r="A529" s="23" t="s">
        <v>51</v>
      </c>
      <c r="B529" s="23" t="s">
        <v>114</v>
      </c>
      <c r="C529" s="31">
        <v>650</v>
      </c>
      <c r="D529" s="42">
        <v>344</v>
      </c>
      <c r="E529" s="30">
        <f t="shared" si="45"/>
        <v>0.47076923076923072</v>
      </c>
      <c r="AW529" s="40"/>
      <c r="AX529" s="26"/>
      <c r="AY529" s="19"/>
      <c r="AZ529" s="46"/>
      <c r="BA529" s="4"/>
    </row>
    <row r="530" spans="1:53">
      <c r="A530" s="23" t="s">
        <v>51</v>
      </c>
      <c r="B530" s="23" t="s">
        <v>485</v>
      </c>
      <c r="C530" s="31">
        <v>63</v>
      </c>
      <c r="D530" s="42">
        <v>46</v>
      </c>
      <c r="E530" s="30">
        <f t="shared" si="45"/>
        <v>0.26984126984126988</v>
      </c>
      <c r="AW530" s="40"/>
      <c r="AX530" s="26"/>
      <c r="AY530" s="19"/>
      <c r="AZ530" s="46"/>
      <c r="BA530" s="4"/>
    </row>
    <row r="531" spans="1:53">
      <c r="A531" s="23" t="s">
        <v>1444</v>
      </c>
      <c r="B531" s="23" t="s">
        <v>298</v>
      </c>
      <c r="C531" s="31">
        <v>139</v>
      </c>
      <c r="D531" s="42">
        <v>79</v>
      </c>
      <c r="E531" s="30">
        <f t="shared" si="45"/>
        <v>0.43165467625899279</v>
      </c>
      <c r="AW531" s="40"/>
      <c r="AX531" s="26"/>
      <c r="AY531" s="19"/>
      <c r="AZ531" s="46"/>
      <c r="BA531" s="4"/>
    </row>
    <row r="532" spans="1:53">
      <c r="A532" s="23" t="s">
        <v>1444</v>
      </c>
      <c r="B532" s="23" t="s">
        <v>460</v>
      </c>
      <c r="C532" s="31">
        <v>68</v>
      </c>
      <c r="D532" s="42">
        <v>23</v>
      </c>
      <c r="E532" s="30">
        <f t="shared" si="45"/>
        <v>0.66176470588235292</v>
      </c>
      <c r="AW532" s="40"/>
      <c r="AX532" s="26"/>
      <c r="AY532" s="19"/>
      <c r="AZ532" s="46"/>
      <c r="BA532" s="4"/>
    </row>
    <row r="533" spans="1:53">
      <c r="A533" s="23" t="s">
        <v>60</v>
      </c>
      <c r="B533" s="23" t="s">
        <v>808</v>
      </c>
      <c r="C533" s="31">
        <v>15</v>
      </c>
      <c r="D533" s="42">
        <v>4</v>
      </c>
      <c r="E533" s="30">
        <f t="shared" si="45"/>
        <v>0.73333333333333339</v>
      </c>
      <c r="AW533" s="40"/>
      <c r="AX533" s="26"/>
      <c r="AY533" s="19"/>
      <c r="AZ533" s="46"/>
      <c r="BA533" s="4"/>
    </row>
    <row r="534" spans="1:53">
      <c r="A534" s="23" t="s">
        <v>57</v>
      </c>
      <c r="B534" s="23" t="s">
        <v>766</v>
      </c>
      <c r="C534" s="31">
        <v>19</v>
      </c>
      <c r="D534" s="42">
        <v>9</v>
      </c>
      <c r="E534" s="30">
        <f t="shared" si="45"/>
        <v>0.52631578947368429</v>
      </c>
      <c r="AW534" s="40"/>
      <c r="AX534" s="26"/>
      <c r="AY534" s="19"/>
      <c r="AZ534" s="46"/>
      <c r="BA534" s="4"/>
    </row>
    <row r="535" spans="1:53">
      <c r="A535" s="23" t="s">
        <v>60</v>
      </c>
      <c r="B535" s="23" t="s">
        <v>883</v>
      </c>
      <c r="C535" s="31">
        <v>7</v>
      </c>
      <c r="D535" s="42">
        <v>5</v>
      </c>
      <c r="E535" s="30">
        <f t="shared" si="45"/>
        <v>0.2857142857142857</v>
      </c>
      <c r="AW535" s="40"/>
      <c r="AX535" s="26"/>
      <c r="AY535" s="19"/>
      <c r="AZ535" s="46"/>
      <c r="BA535" s="4"/>
    </row>
    <row r="536" spans="1:53">
      <c r="A536" s="23" t="s">
        <v>71</v>
      </c>
      <c r="B536" s="23" t="s">
        <v>783</v>
      </c>
      <c r="C536" s="31">
        <v>18</v>
      </c>
      <c r="D536" s="42">
        <v>7</v>
      </c>
      <c r="E536" s="30">
        <f t="shared" si="45"/>
        <v>0.61111111111111116</v>
      </c>
      <c r="AW536" s="40"/>
      <c r="AX536" s="26"/>
      <c r="AY536" s="19"/>
      <c r="AZ536" s="46"/>
      <c r="BA536" s="4"/>
    </row>
    <row r="537" spans="1:53">
      <c r="A537" s="23" t="s">
        <v>71</v>
      </c>
      <c r="B537" s="23" t="s">
        <v>167</v>
      </c>
      <c r="C537" s="31">
        <v>329</v>
      </c>
      <c r="D537" s="42">
        <v>199</v>
      </c>
      <c r="E537" s="30">
        <f t="shared" si="45"/>
        <v>0.39513677811550152</v>
      </c>
      <c r="AW537" s="40"/>
      <c r="AX537" s="26"/>
      <c r="AY537" s="19"/>
      <c r="AZ537" s="46"/>
      <c r="BA537" s="4"/>
    </row>
    <row r="538" spans="1:53">
      <c r="A538" s="23" t="s">
        <v>57</v>
      </c>
      <c r="B538" s="23" t="s">
        <v>695</v>
      </c>
      <c r="C538" s="31">
        <v>27</v>
      </c>
      <c r="D538" s="42">
        <v>20</v>
      </c>
      <c r="E538" s="30">
        <f t="shared" si="45"/>
        <v>0.2592592592592593</v>
      </c>
      <c r="AW538" s="40"/>
      <c r="AX538" s="26"/>
      <c r="AY538" s="19"/>
      <c r="AZ538" s="46"/>
      <c r="BA538" s="4"/>
    </row>
    <row r="539" spans="1:53">
      <c r="A539" s="23" t="s">
        <v>51</v>
      </c>
      <c r="B539" s="23" t="s">
        <v>869</v>
      </c>
      <c r="C539" s="31">
        <v>9</v>
      </c>
      <c r="D539" s="42">
        <v>5</v>
      </c>
      <c r="E539" s="30">
        <f t="shared" si="45"/>
        <v>0.44444444444444442</v>
      </c>
      <c r="AW539" s="40"/>
      <c r="AX539" s="26"/>
      <c r="AY539" s="19"/>
      <c r="AZ539" s="46"/>
      <c r="BA539" s="4"/>
    </row>
    <row r="540" spans="1:53">
      <c r="A540" s="23" t="s">
        <v>57</v>
      </c>
      <c r="B540" s="23" t="s">
        <v>479</v>
      </c>
      <c r="C540" s="31">
        <v>64</v>
      </c>
      <c r="D540" s="42">
        <v>38</v>
      </c>
      <c r="E540" s="30">
        <f t="shared" si="45"/>
        <v>0.40625</v>
      </c>
      <c r="AW540" s="40"/>
      <c r="AX540" s="26"/>
      <c r="AY540" s="19"/>
      <c r="AZ540" s="46"/>
      <c r="BA540" s="4"/>
    </row>
    <row r="541" spans="1:53">
      <c r="A541" s="23" t="s">
        <v>57</v>
      </c>
      <c r="B541" s="23" t="s">
        <v>639</v>
      </c>
      <c r="C541" s="31">
        <v>34</v>
      </c>
      <c r="D541" s="42">
        <v>15</v>
      </c>
      <c r="E541" s="30">
        <f t="shared" si="45"/>
        <v>0.55882352941176472</v>
      </c>
      <c r="AW541" s="40"/>
      <c r="AX541" s="26"/>
      <c r="AY541" s="19"/>
      <c r="AZ541" s="46"/>
      <c r="BA541" s="4"/>
    </row>
    <row r="542" spans="1:53">
      <c r="A542" s="23" t="s">
        <v>51</v>
      </c>
      <c r="B542" s="23" t="s">
        <v>161</v>
      </c>
      <c r="C542" s="31">
        <v>355</v>
      </c>
      <c r="D542" s="42">
        <v>143</v>
      </c>
      <c r="E542" s="30">
        <f t="shared" si="45"/>
        <v>0.59718309859154928</v>
      </c>
      <c r="AW542" s="40"/>
      <c r="AX542" s="26"/>
      <c r="AY542" s="19"/>
      <c r="AZ542" s="46"/>
      <c r="BA542" s="4"/>
    </row>
    <row r="543" spans="1:53">
      <c r="A543" s="23" t="s">
        <v>71</v>
      </c>
      <c r="B543" s="23" t="s">
        <v>172</v>
      </c>
      <c r="C543" s="31">
        <v>311</v>
      </c>
      <c r="D543" s="42">
        <v>169</v>
      </c>
      <c r="E543" s="30">
        <f t="shared" si="45"/>
        <v>0.45659163987138263</v>
      </c>
      <c r="AW543" s="40"/>
      <c r="AX543" s="26"/>
      <c r="AY543" s="19"/>
      <c r="AZ543" s="46"/>
      <c r="BA543" s="4"/>
    </row>
    <row r="544" spans="1:53">
      <c r="A544" s="23" t="s">
        <v>51</v>
      </c>
      <c r="B544" s="23" t="s">
        <v>95</v>
      </c>
      <c r="C544" s="31">
        <v>931</v>
      </c>
      <c r="D544" s="42">
        <v>443</v>
      </c>
      <c r="E544" s="30">
        <f t="shared" si="45"/>
        <v>0.52416756176154666</v>
      </c>
      <c r="AW544" s="40"/>
      <c r="AX544" s="26"/>
      <c r="AY544" s="19"/>
      <c r="AZ544" s="46"/>
      <c r="BA544" s="4"/>
    </row>
    <row r="545" spans="1:53">
      <c r="A545" s="23" t="s">
        <v>1444</v>
      </c>
      <c r="B545" s="23" t="s">
        <v>515</v>
      </c>
      <c r="C545" s="31">
        <v>56</v>
      </c>
      <c r="D545" s="42">
        <v>25</v>
      </c>
      <c r="E545" s="30">
        <f t="shared" si="45"/>
        <v>0.5535714285714286</v>
      </c>
      <c r="AW545" s="40"/>
      <c r="AX545" s="26"/>
      <c r="AY545" s="19"/>
      <c r="AZ545" s="46"/>
      <c r="BA545" s="4"/>
    </row>
    <row r="546" spans="1:53">
      <c r="A546" s="23" t="s">
        <v>60</v>
      </c>
      <c r="B546" s="23" t="s">
        <v>809</v>
      </c>
      <c r="C546" s="31">
        <v>15</v>
      </c>
      <c r="D546" s="42">
        <v>6</v>
      </c>
      <c r="E546" s="30">
        <f t="shared" si="45"/>
        <v>0.6</v>
      </c>
      <c r="AW546" s="40"/>
      <c r="AX546" s="26"/>
      <c r="AY546" s="19"/>
      <c r="AZ546" s="46"/>
      <c r="BA546" s="4"/>
    </row>
    <row r="547" spans="1:53">
      <c r="A547" s="23" t="s">
        <v>1444</v>
      </c>
      <c r="B547" s="23" t="s">
        <v>342</v>
      </c>
      <c r="C547" s="31">
        <v>114</v>
      </c>
      <c r="D547" s="42">
        <v>58</v>
      </c>
      <c r="E547" s="30">
        <f t="shared" si="45"/>
        <v>0.49122807017543857</v>
      </c>
      <c r="AW547" s="40"/>
      <c r="AX547" s="26"/>
      <c r="AY547" s="19"/>
      <c r="AZ547" s="46"/>
      <c r="BA547" s="4"/>
    </row>
    <row r="548" spans="1:53">
      <c r="A548" s="23" t="s">
        <v>60</v>
      </c>
      <c r="B548" s="23" t="s">
        <v>880</v>
      </c>
      <c r="C548" s="31">
        <v>8</v>
      </c>
      <c r="D548" s="42">
        <v>5</v>
      </c>
      <c r="E548" s="30">
        <f t="shared" si="45"/>
        <v>0.375</v>
      </c>
      <c r="AW548" s="40"/>
      <c r="AX548" s="26"/>
      <c r="AY548" s="19"/>
      <c r="AZ548" s="46"/>
      <c r="BA548" s="4"/>
    </row>
    <row r="549" spans="1:53">
      <c r="A549" s="23" t="s">
        <v>51</v>
      </c>
      <c r="B549" s="23" t="s">
        <v>531</v>
      </c>
      <c r="C549" s="31">
        <v>53</v>
      </c>
      <c r="D549" s="42">
        <v>24</v>
      </c>
      <c r="E549" s="30">
        <f t="shared" si="45"/>
        <v>0.54716981132075471</v>
      </c>
      <c r="AW549" s="40"/>
      <c r="AX549" s="26"/>
      <c r="AY549" s="19"/>
      <c r="AZ549" s="46"/>
      <c r="BA549" s="4"/>
    </row>
    <row r="550" spans="1:53">
      <c r="A550" s="23" t="s">
        <v>71</v>
      </c>
      <c r="B550" s="23" t="s">
        <v>339</v>
      </c>
      <c r="C550" s="31">
        <v>117</v>
      </c>
      <c r="D550" s="42">
        <v>76</v>
      </c>
      <c r="E550" s="30">
        <f t="shared" si="45"/>
        <v>0.3504273504273504</v>
      </c>
      <c r="AW550" s="40"/>
      <c r="AX550" s="26"/>
      <c r="AY550" s="19"/>
      <c r="AZ550" s="46"/>
      <c r="BA550" s="4"/>
    </row>
    <row r="551" spans="1:53">
      <c r="A551" s="23" t="s">
        <v>57</v>
      </c>
      <c r="B551" s="23" t="s">
        <v>726</v>
      </c>
      <c r="C551" s="31">
        <v>23</v>
      </c>
      <c r="D551" s="42">
        <v>12</v>
      </c>
      <c r="E551" s="30">
        <f t="shared" si="45"/>
        <v>0.47826086956521741</v>
      </c>
      <c r="AW551" s="40"/>
      <c r="AX551" s="26"/>
      <c r="AY551" s="19"/>
      <c r="AZ551" s="46"/>
      <c r="BA551" s="4"/>
    </row>
    <row r="552" spans="1:53">
      <c r="A552" s="23" t="s">
        <v>57</v>
      </c>
      <c r="B552" s="23" t="s">
        <v>640</v>
      </c>
      <c r="C552" s="31">
        <v>34</v>
      </c>
      <c r="D552" s="42">
        <v>23</v>
      </c>
      <c r="E552" s="30">
        <f t="shared" si="45"/>
        <v>0.32352941176470584</v>
      </c>
      <c r="AW552" s="40"/>
      <c r="AX552" s="26"/>
      <c r="AY552" s="19"/>
      <c r="AZ552" s="46"/>
      <c r="BA552" s="4"/>
    </row>
    <row r="553" spans="1:53">
      <c r="A553" s="23" t="s">
        <v>1444</v>
      </c>
      <c r="B553" s="23" t="s">
        <v>720</v>
      </c>
      <c r="C553" s="31">
        <v>24</v>
      </c>
      <c r="D553" s="42">
        <v>13</v>
      </c>
      <c r="E553" s="30">
        <f t="shared" si="45"/>
        <v>0.45833333333333337</v>
      </c>
      <c r="AW553" s="40"/>
      <c r="AX553" s="26"/>
      <c r="AY553" s="19"/>
      <c r="AZ553" s="46"/>
      <c r="BA553" s="4"/>
    </row>
    <row r="554" spans="1:53">
      <c r="A554" s="23" t="s">
        <v>51</v>
      </c>
      <c r="B554" s="23" t="s">
        <v>254</v>
      </c>
      <c r="C554" s="31">
        <v>184</v>
      </c>
      <c r="D554" s="42">
        <v>105</v>
      </c>
      <c r="E554" s="30">
        <f t="shared" si="45"/>
        <v>0.42934782608695654</v>
      </c>
      <c r="AW554" s="40"/>
      <c r="AX554" s="26"/>
      <c r="AY554" s="47"/>
      <c r="AZ554" s="46"/>
      <c r="BA554" s="4"/>
    </row>
    <row r="555" spans="1:53">
      <c r="A555" s="23" t="s">
        <v>51</v>
      </c>
      <c r="B555" s="23" t="s">
        <v>108</v>
      </c>
      <c r="C555" s="31">
        <v>719</v>
      </c>
      <c r="D555" s="42">
        <v>372</v>
      </c>
      <c r="E555" s="30">
        <f t="shared" si="45"/>
        <v>0.48261474269819193</v>
      </c>
      <c r="AW555" s="40"/>
      <c r="AX555" s="26"/>
      <c r="AY555" s="19"/>
      <c r="AZ555" s="46"/>
      <c r="BA555" s="4"/>
    </row>
    <row r="556" spans="1:53">
      <c r="A556" s="23" t="s">
        <v>78</v>
      </c>
      <c r="B556" s="23" t="s">
        <v>79</v>
      </c>
      <c r="C556" s="29">
        <v>1439</v>
      </c>
      <c r="D556" s="42">
        <v>705</v>
      </c>
      <c r="E556" s="30">
        <f t="shared" si="45"/>
        <v>0.51007644197359281</v>
      </c>
      <c r="AW556" s="40"/>
      <c r="AX556" s="26"/>
      <c r="AY556" s="19"/>
      <c r="AZ556" s="46"/>
      <c r="BA556" s="4"/>
    </row>
    <row r="557" spans="1:53">
      <c r="A557" s="23" t="s">
        <v>71</v>
      </c>
      <c r="B557" s="23" t="s">
        <v>208</v>
      </c>
      <c r="C557" s="31">
        <v>244</v>
      </c>
      <c r="D557" s="42">
        <v>126</v>
      </c>
      <c r="E557" s="30">
        <f t="shared" si="45"/>
        <v>0.48360655737704916</v>
      </c>
      <c r="AW557" s="40"/>
      <c r="AX557" s="26"/>
      <c r="AY557" s="19"/>
      <c r="AZ557" s="46"/>
      <c r="BA557" s="4"/>
    </row>
    <row r="558" spans="1:53">
      <c r="A558" s="23" t="s">
        <v>71</v>
      </c>
      <c r="B558" s="23" t="s">
        <v>186</v>
      </c>
      <c r="C558" s="31">
        <v>286</v>
      </c>
      <c r="D558" s="42">
        <v>161</v>
      </c>
      <c r="E558" s="30">
        <f t="shared" si="45"/>
        <v>0.43706293706293708</v>
      </c>
      <c r="AW558" s="40"/>
      <c r="AX558" s="26"/>
      <c r="AY558" s="19"/>
      <c r="AZ558" s="46"/>
      <c r="BA558" s="4"/>
    </row>
    <row r="559" spans="1:53">
      <c r="A559" s="23" t="s">
        <v>51</v>
      </c>
      <c r="B559" s="23" t="s">
        <v>277</v>
      </c>
      <c r="C559" s="31">
        <v>157</v>
      </c>
      <c r="D559" s="42">
        <v>83</v>
      </c>
      <c r="E559" s="30">
        <f t="shared" si="45"/>
        <v>0.4713375796178344</v>
      </c>
      <c r="AW559" s="40"/>
      <c r="AX559" s="26"/>
      <c r="AY559" s="19"/>
      <c r="AZ559" s="46"/>
      <c r="BA559" s="4"/>
    </row>
    <row r="560" spans="1:53">
      <c r="A560" s="23" t="s">
        <v>71</v>
      </c>
      <c r="B560" s="23" t="s">
        <v>287</v>
      </c>
      <c r="C560" s="31">
        <v>149</v>
      </c>
      <c r="D560" s="42">
        <v>73</v>
      </c>
      <c r="E560" s="30">
        <f t="shared" si="45"/>
        <v>0.51006711409395966</v>
      </c>
      <c r="AW560" s="40"/>
      <c r="AX560" s="26"/>
      <c r="AY560" s="19"/>
      <c r="AZ560" s="46"/>
      <c r="BA560" s="4"/>
    </row>
    <row r="561" spans="1:53">
      <c r="A561" s="23" t="s">
        <v>71</v>
      </c>
      <c r="B561" s="23" t="s">
        <v>648</v>
      </c>
      <c r="C561" s="31">
        <v>33</v>
      </c>
      <c r="D561" s="42">
        <v>19</v>
      </c>
      <c r="E561" s="30">
        <f t="shared" si="45"/>
        <v>0.4242424242424242</v>
      </c>
      <c r="AW561" s="40"/>
      <c r="AX561" s="26"/>
      <c r="AY561" s="19"/>
      <c r="AZ561" s="46"/>
      <c r="BA561" s="4"/>
    </row>
    <row r="562" spans="1:53">
      <c r="A562" s="23" t="s">
        <v>71</v>
      </c>
      <c r="B562" s="23" t="s">
        <v>870</v>
      </c>
      <c r="C562" s="31">
        <v>9</v>
      </c>
      <c r="D562" s="42">
        <v>3</v>
      </c>
      <c r="E562" s="30">
        <f t="shared" si="45"/>
        <v>0.66666666666666674</v>
      </c>
      <c r="AW562" s="40"/>
      <c r="AX562" s="26"/>
      <c r="AY562" s="47"/>
      <c r="AZ562" s="46"/>
      <c r="BA562" s="4"/>
    </row>
    <row r="563" spans="1:53">
      <c r="A563" s="23" t="s">
        <v>51</v>
      </c>
      <c r="B563" s="23" t="s">
        <v>901</v>
      </c>
      <c r="C563" s="31">
        <v>4</v>
      </c>
      <c r="D563" s="42">
        <v>4</v>
      </c>
      <c r="E563" s="30">
        <f t="shared" si="45"/>
        <v>0</v>
      </c>
      <c r="AW563" s="40"/>
      <c r="AX563" s="26"/>
      <c r="AY563" s="19"/>
      <c r="AZ563" s="46"/>
      <c r="BA563" s="4"/>
    </row>
    <row r="564" spans="1:53">
      <c r="A564" s="23" t="s">
        <v>71</v>
      </c>
      <c r="B564" s="23" t="s">
        <v>82</v>
      </c>
      <c r="C564" s="29">
        <v>1253</v>
      </c>
      <c r="D564" s="42">
        <v>605</v>
      </c>
      <c r="E564" s="30">
        <f t="shared" si="45"/>
        <v>0.51715881883479642</v>
      </c>
      <c r="AW564" s="40"/>
      <c r="AX564" s="26"/>
      <c r="AY564" s="47"/>
      <c r="AZ564" s="46"/>
      <c r="BA564" s="4"/>
    </row>
    <row r="565" spans="1:53">
      <c r="A565" s="23" t="s">
        <v>60</v>
      </c>
      <c r="B565" s="23" t="s">
        <v>884</v>
      </c>
      <c r="C565" s="31">
        <v>7</v>
      </c>
      <c r="D565" s="42">
        <v>3</v>
      </c>
      <c r="E565" s="30">
        <f t="shared" si="45"/>
        <v>0.5714285714285714</v>
      </c>
      <c r="AW565" s="40"/>
      <c r="AX565" s="26"/>
      <c r="AY565" s="19"/>
      <c r="AZ565" s="46"/>
      <c r="BA565" s="4"/>
    </row>
    <row r="566" spans="1:53">
      <c r="A566" s="23" t="s">
        <v>55</v>
      </c>
      <c r="B566" s="23" t="s">
        <v>76</v>
      </c>
      <c r="C566" s="29">
        <v>1499</v>
      </c>
      <c r="D566" s="42">
        <v>813</v>
      </c>
      <c r="E566" s="30">
        <f t="shared" si="45"/>
        <v>0.45763842561707802</v>
      </c>
      <c r="AW566" s="40"/>
      <c r="AX566" s="26"/>
      <c r="AY566" s="19"/>
      <c r="AZ566" s="46"/>
      <c r="BA566" s="4"/>
    </row>
    <row r="567" spans="1:53">
      <c r="A567" s="23" t="s">
        <v>55</v>
      </c>
      <c r="B567" s="23" t="s">
        <v>121</v>
      </c>
      <c r="C567" s="31">
        <v>594</v>
      </c>
      <c r="D567" s="42">
        <v>280</v>
      </c>
      <c r="E567" s="30">
        <f t="shared" si="45"/>
        <v>0.52861952861952854</v>
      </c>
      <c r="AW567" s="40"/>
      <c r="AX567" s="26"/>
      <c r="AY567" s="19"/>
      <c r="AZ567" s="46"/>
      <c r="BA567" s="4"/>
    </row>
    <row r="568" spans="1:53">
      <c r="A568" s="23" t="s">
        <v>57</v>
      </c>
      <c r="B568" s="23" t="s">
        <v>419</v>
      </c>
      <c r="C568" s="31">
        <v>78</v>
      </c>
      <c r="D568" s="42">
        <v>37</v>
      </c>
      <c r="E568" s="30">
        <f t="shared" si="45"/>
        <v>0.52564102564102566</v>
      </c>
      <c r="AW568" s="40"/>
      <c r="AX568" s="26"/>
      <c r="AY568" s="19"/>
      <c r="AZ568" s="46"/>
      <c r="BA568" s="4"/>
    </row>
    <row r="569" spans="1:53">
      <c r="A569" s="23" t="s">
        <v>57</v>
      </c>
      <c r="B569" s="23" t="s">
        <v>649</v>
      </c>
      <c r="C569" s="31">
        <v>33</v>
      </c>
      <c r="D569" s="42">
        <v>20</v>
      </c>
      <c r="E569" s="30">
        <f t="shared" si="45"/>
        <v>0.39393939393939392</v>
      </c>
      <c r="AW569" s="40"/>
      <c r="AX569" s="26"/>
      <c r="AY569" s="19"/>
      <c r="AZ569" s="46"/>
      <c r="BA569" s="4"/>
    </row>
    <row r="570" spans="1:53">
      <c r="A570" s="23" t="s">
        <v>63</v>
      </c>
      <c r="B570" s="23" t="s">
        <v>816</v>
      </c>
      <c r="C570" s="31">
        <v>14</v>
      </c>
      <c r="D570" s="42">
        <v>16</v>
      </c>
      <c r="E570" s="30">
        <f t="shared" si="45"/>
        <v>-0.14285714285714279</v>
      </c>
      <c r="AW570" s="40"/>
      <c r="AX570" s="26"/>
      <c r="AY570" s="19"/>
      <c r="AZ570" s="46"/>
      <c r="BA570" s="4"/>
    </row>
    <row r="571" spans="1:53">
      <c r="A571" s="23" t="s">
        <v>1444</v>
      </c>
      <c r="B571" s="23" t="s">
        <v>300</v>
      </c>
      <c r="C571" s="31">
        <v>138</v>
      </c>
      <c r="D571" s="42">
        <v>80</v>
      </c>
      <c r="E571" s="30">
        <f t="shared" si="45"/>
        <v>0.42028985507246375</v>
      </c>
      <c r="AW571" s="40"/>
      <c r="AX571" s="26"/>
      <c r="AY571" s="19"/>
      <c r="AZ571" s="46"/>
      <c r="BA571" s="4"/>
    </row>
    <row r="572" spans="1:53">
      <c r="A572" s="23" t="s">
        <v>63</v>
      </c>
      <c r="B572" s="23" t="s">
        <v>371</v>
      </c>
      <c r="C572" s="31">
        <v>97</v>
      </c>
      <c r="D572" s="42">
        <v>54</v>
      </c>
      <c r="E572" s="30">
        <f t="shared" si="45"/>
        <v>0.44329896907216493</v>
      </c>
      <c r="AW572" s="40"/>
      <c r="AX572" s="26"/>
      <c r="AY572" s="19"/>
      <c r="AZ572" s="46"/>
      <c r="BA572" s="4"/>
    </row>
    <row r="573" spans="1:53">
      <c r="A573" s="23" t="s">
        <v>1444</v>
      </c>
      <c r="B573" s="23" t="s">
        <v>217</v>
      </c>
      <c r="C573" s="31">
        <v>226</v>
      </c>
      <c r="D573" s="42">
        <v>107</v>
      </c>
      <c r="E573" s="30">
        <f t="shared" si="45"/>
        <v>0.52654867256637172</v>
      </c>
      <c r="AW573" s="40"/>
      <c r="AX573" s="26"/>
      <c r="AY573" s="19"/>
      <c r="AZ573" s="46"/>
      <c r="BA573" s="4"/>
    </row>
    <row r="574" spans="1:53">
      <c r="A574" s="23" t="s">
        <v>57</v>
      </c>
      <c r="B574" s="23" t="s">
        <v>727</v>
      </c>
      <c r="C574" s="31">
        <v>23</v>
      </c>
      <c r="D574" s="42">
        <v>13</v>
      </c>
      <c r="E574" s="30">
        <f t="shared" si="45"/>
        <v>0.43478260869565222</v>
      </c>
      <c r="AW574" s="40"/>
      <c r="AX574" s="26"/>
      <c r="AY574" s="19"/>
      <c r="AZ574" s="46"/>
      <c r="BA574" s="4"/>
    </row>
    <row r="575" spans="1:53">
      <c r="A575" s="23" t="s">
        <v>57</v>
      </c>
      <c r="B575" s="23" t="s">
        <v>891</v>
      </c>
      <c r="C575" s="31">
        <v>6</v>
      </c>
      <c r="D575" s="42">
        <v>4</v>
      </c>
      <c r="E575" s="30">
        <f t="shared" si="45"/>
        <v>0.33333333333333337</v>
      </c>
      <c r="AW575" s="40"/>
      <c r="AX575" s="26"/>
      <c r="AY575" s="19"/>
      <c r="AZ575" s="46"/>
      <c r="BA575" s="4"/>
    </row>
    <row r="576" spans="1:53">
      <c r="A576" s="23" t="s">
        <v>71</v>
      </c>
      <c r="B576" s="23" t="s">
        <v>641</v>
      </c>
      <c r="C576" s="31">
        <v>34</v>
      </c>
      <c r="D576" s="42">
        <v>23</v>
      </c>
      <c r="E576" s="30">
        <f t="shared" si="45"/>
        <v>0.32352941176470584</v>
      </c>
      <c r="AW576" s="40"/>
      <c r="AX576" s="26"/>
      <c r="AY576" s="19"/>
      <c r="AZ576" s="46"/>
      <c r="BA576" s="4"/>
    </row>
    <row r="577" spans="1:53">
      <c r="A577" s="23" t="s">
        <v>57</v>
      </c>
      <c r="B577" s="23" t="s">
        <v>710</v>
      </c>
      <c r="C577" s="31">
        <v>25</v>
      </c>
      <c r="D577" s="42">
        <v>8</v>
      </c>
      <c r="E577" s="30">
        <f t="shared" si="45"/>
        <v>0.67999999999999994</v>
      </c>
      <c r="AW577" s="40"/>
      <c r="AX577" s="26"/>
      <c r="AY577" s="19"/>
      <c r="AZ577" s="46"/>
      <c r="BA577" s="4"/>
    </row>
    <row r="578" spans="1:53">
      <c r="A578" s="23" t="s">
        <v>71</v>
      </c>
      <c r="B578" s="23" t="s">
        <v>401</v>
      </c>
      <c r="C578" s="31">
        <v>85</v>
      </c>
      <c r="D578" s="42">
        <v>46</v>
      </c>
      <c r="E578" s="30">
        <f t="shared" si="45"/>
        <v>0.45882352941176474</v>
      </c>
      <c r="AW578" s="40"/>
      <c r="AX578" s="26"/>
      <c r="AY578" s="19"/>
      <c r="AZ578" s="46"/>
      <c r="BA578" s="4"/>
    </row>
    <row r="579" spans="1:53">
      <c r="A579" s="23" t="s">
        <v>60</v>
      </c>
      <c r="B579" s="23" t="s">
        <v>738</v>
      </c>
      <c r="C579" s="31">
        <v>22</v>
      </c>
      <c r="D579" s="42">
        <v>20</v>
      </c>
      <c r="E579" s="30">
        <f t="shared" si="45"/>
        <v>9.0909090909090939E-2</v>
      </c>
      <c r="AW579" s="40"/>
      <c r="AX579" s="26"/>
      <c r="AY579" s="19"/>
      <c r="AZ579" s="46"/>
      <c r="BA579" s="4"/>
    </row>
    <row r="580" spans="1:53">
      <c r="A580" s="23" t="s">
        <v>55</v>
      </c>
      <c r="B580" s="23" t="s">
        <v>686</v>
      </c>
      <c r="C580" s="31">
        <v>28</v>
      </c>
      <c r="D580" s="42">
        <v>22</v>
      </c>
      <c r="E580" s="30">
        <f t="shared" si="45"/>
        <v>0.2142857142857143</v>
      </c>
      <c r="AW580" s="40"/>
      <c r="AX580" s="26"/>
      <c r="AY580" s="19"/>
      <c r="AZ580" s="46"/>
      <c r="BA580" s="4"/>
    </row>
    <row r="581" spans="1:53">
      <c r="A581" s="23" t="s">
        <v>51</v>
      </c>
      <c r="B581" s="23" t="s">
        <v>133</v>
      </c>
      <c r="C581" s="31">
        <v>495</v>
      </c>
      <c r="D581" s="42">
        <v>226</v>
      </c>
      <c r="E581" s="30">
        <f t="shared" si="45"/>
        <v>0.54343434343434338</v>
      </c>
      <c r="AW581" s="40"/>
      <c r="AX581" s="26"/>
      <c r="AY581" s="19"/>
      <c r="AZ581" s="46"/>
      <c r="BA581" s="4"/>
    </row>
    <row r="582" spans="1:53">
      <c r="A582" s="23" t="s">
        <v>57</v>
      </c>
      <c r="B582" s="23" t="s">
        <v>597</v>
      </c>
      <c r="C582" s="31">
        <v>41</v>
      </c>
      <c r="D582" s="42">
        <v>21</v>
      </c>
      <c r="E582" s="30">
        <f t="shared" ref="E582:E645" si="46">1-(D582/C582)</f>
        <v>0.48780487804878048</v>
      </c>
      <c r="AW582" s="40"/>
      <c r="AX582" s="26"/>
      <c r="AY582" s="19"/>
      <c r="AZ582" s="46"/>
      <c r="BA582" s="4"/>
    </row>
    <row r="583" spans="1:53">
      <c r="A583" s="23" t="s">
        <v>57</v>
      </c>
      <c r="B583" s="23" t="s">
        <v>797</v>
      </c>
      <c r="C583" s="31">
        <v>16</v>
      </c>
      <c r="D583" s="42">
        <v>7</v>
      </c>
      <c r="E583" s="30">
        <f t="shared" si="46"/>
        <v>0.5625</v>
      </c>
      <c r="AW583" s="40"/>
      <c r="AX583" s="26"/>
      <c r="AY583" s="19"/>
      <c r="AZ583" s="46"/>
      <c r="BA583" s="4"/>
    </row>
    <row r="584" spans="1:53">
      <c r="A584" s="23" t="s">
        <v>51</v>
      </c>
      <c r="B584" s="23" t="s">
        <v>642</v>
      </c>
      <c r="C584" s="31">
        <v>34</v>
      </c>
      <c r="D584" s="42">
        <v>21</v>
      </c>
      <c r="E584" s="30">
        <f t="shared" si="46"/>
        <v>0.38235294117647056</v>
      </c>
      <c r="AW584" s="40"/>
      <c r="AX584" s="26"/>
      <c r="AY584" s="19"/>
      <c r="AZ584" s="46"/>
      <c r="BA584" s="4"/>
    </row>
    <row r="585" spans="1:53">
      <c r="A585" s="23" t="s">
        <v>51</v>
      </c>
      <c r="B585" s="23" t="s">
        <v>383</v>
      </c>
      <c r="C585" s="31">
        <v>91</v>
      </c>
      <c r="D585" s="42">
        <v>50</v>
      </c>
      <c r="E585" s="30">
        <f t="shared" si="46"/>
        <v>0.4505494505494505</v>
      </c>
      <c r="AW585" s="40"/>
      <c r="AX585" s="26"/>
      <c r="AY585" s="19"/>
      <c r="AZ585" s="46"/>
      <c r="BA585" s="4"/>
    </row>
    <row r="586" spans="1:53">
      <c r="A586" s="23" t="s">
        <v>55</v>
      </c>
      <c r="B586" s="23" t="s">
        <v>377</v>
      </c>
      <c r="C586" s="31">
        <v>93</v>
      </c>
      <c r="D586" s="42">
        <v>66</v>
      </c>
      <c r="E586" s="30">
        <f t="shared" si="46"/>
        <v>0.29032258064516125</v>
      </c>
      <c r="AW586" s="40"/>
      <c r="AX586" s="26"/>
      <c r="AY586" s="19"/>
      <c r="AZ586" s="46"/>
      <c r="BA586" s="4"/>
    </row>
    <row r="587" spans="1:53">
      <c r="A587" s="23" t="s">
        <v>71</v>
      </c>
      <c r="B587" s="23" t="s">
        <v>170</v>
      </c>
      <c r="C587" s="31">
        <v>321</v>
      </c>
      <c r="D587" s="42">
        <v>184</v>
      </c>
      <c r="E587" s="30">
        <f t="shared" si="46"/>
        <v>0.42679127725856703</v>
      </c>
      <c r="AW587" s="40"/>
      <c r="AX587" s="26"/>
      <c r="AY587" s="19"/>
      <c r="AZ587" s="46"/>
      <c r="BA587" s="4"/>
    </row>
    <row r="588" spans="1:53">
      <c r="A588" s="23" t="s">
        <v>63</v>
      </c>
      <c r="B588" s="23" t="s">
        <v>670</v>
      </c>
      <c r="C588" s="31">
        <v>30</v>
      </c>
      <c r="D588" s="42">
        <v>11</v>
      </c>
      <c r="E588" s="30">
        <f t="shared" si="46"/>
        <v>0.6333333333333333</v>
      </c>
      <c r="AW588" s="40"/>
      <c r="AX588" s="26"/>
      <c r="AY588" s="19"/>
      <c r="AZ588" s="46"/>
      <c r="BA588" s="4"/>
    </row>
    <row r="589" spans="1:53">
      <c r="A589" s="23" t="s">
        <v>63</v>
      </c>
      <c r="B589" s="23" t="s">
        <v>849</v>
      </c>
      <c r="C589" s="31">
        <v>11</v>
      </c>
      <c r="D589" s="42">
        <v>5</v>
      </c>
      <c r="E589" s="30">
        <f t="shared" si="46"/>
        <v>0.54545454545454541</v>
      </c>
      <c r="AW589" s="40"/>
      <c r="AX589" s="26"/>
      <c r="AY589" s="19"/>
      <c r="AZ589" s="46"/>
      <c r="BA589" s="4"/>
    </row>
    <row r="590" spans="1:53">
      <c r="A590" s="23" t="s">
        <v>57</v>
      </c>
      <c r="B590" s="23" t="s">
        <v>687</v>
      </c>
      <c r="C590" s="31">
        <v>28</v>
      </c>
      <c r="D590" s="42">
        <v>18</v>
      </c>
      <c r="E590" s="30">
        <f t="shared" si="46"/>
        <v>0.3571428571428571</v>
      </c>
      <c r="AW590" s="40"/>
      <c r="AX590" s="26"/>
      <c r="AY590" s="19"/>
      <c r="AZ590" s="46"/>
      <c r="BA590" s="4"/>
    </row>
    <row r="591" spans="1:53">
      <c r="A591" s="23" t="s">
        <v>57</v>
      </c>
      <c r="B591" s="23" t="s">
        <v>562</v>
      </c>
      <c r="C591" s="31">
        <v>47</v>
      </c>
      <c r="D591" s="42">
        <v>16</v>
      </c>
      <c r="E591" s="30">
        <f t="shared" si="46"/>
        <v>0.65957446808510634</v>
      </c>
      <c r="AW591" s="40"/>
      <c r="AX591" s="26"/>
      <c r="AY591" s="19"/>
      <c r="AZ591" s="46"/>
      <c r="BA591" s="4"/>
    </row>
    <row r="592" spans="1:53">
      <c r="A592" s="23" t="s">
        <v>63</v>
      </c>
      <c r="B592" s="23" t="s">
        <v>671</v>
      </c>
      <c r="C592" s="31">
        <v>30</v>
      </c>
      <c r="D592" s="42">
        <v>11</v>
      </c>
      <c r="E592" s="30">
        <f t="shared" si="46"/>
        <v>0.6333333333333333</v>
      </c>
      <c r="AW592" s="40"/>
      <c r="AX592" s="26"/>
      <c r="AY592" s="19"/>
      <c r="AZ592" s="46"/>
      <c r="BA592" s="4"/>
    </row>
    <row r="593" spans="1:53">
      <c r="A593" s="23" t="s">
        <v>51</v>
      </c>
      <c r="B593" s="23" t="s">
        <v>833</v>
      </c>
      <c r="C593" s="31">
        <v>12</v>
      </c>
      <c r="D593" s="42">
        <v>6</v>
      </c>
      <c r="E593" s="30">
        <f t="shared" si="46"/>
        <v>0.5</v>
      </c>
      <c r="AW593" s="40"/>
      <c r="AX593" s="26"/>
      <c r="AY593" s="19"/>
      <c r="AZ593" s="46"/>
      <c r="BA593" s="4"/>
    </row>
    <row r="594" spans="1:53">
      <c r="A594" s="23" t="s">
        <v>51</v>
      </c>
      <c r="B594" s="23" t="s">
        <v>672</v>
      </c>
      <c r="C594" s="31">
        <v>30</v>
      </c>
      <c r="D594" s="42">
        <v>14</v>
      </c>
      <c r="E594" s="30">
        <f t="shared" si="46"/>
        <v>0.53333333333333333</v>
      </c>
      <c r="AW594" s="40"/>
      <c r="AX594" s="26"/>
      <c r="AY594" s="19"/>
      <c r="AZ594" s="46"/>
      <c r="BA594" s="4"/>
    </row>
    <row r="595" spans="1:53">
      <c r="A595" s="23" t="s">
        <v>71</v>
      </c>
      <c r="B595" s="23" t="s">
        <v>354</v>
      </c>
      <c r="C595" s="31">
        <v>107</v>
      </c>
      <c r="D595" s="42">
        <v>67</v>
      </c>
      <c r="E595" s="30">
        <f t="shared" si="46"/>
        <v>0.37383177570093462</v>
      </c>
      <c r="AW595" s="40"/>
      <c r="AX595" s="26"/>
      <c r="AY595" s="19"/>
      <c r="AZ595" s="46"/>
      <c r="BA595" s="4"/>
    </row>
    <row r="596" spans="1:53">
      <c r="A596" s="23" t="s">
        <v>63</v>
      </c>
      <c r="B596" s="23" t="s">
        <v>520</v>
      </c>
      <c r="C596" s="31">
        <v>55</v>
      </c>
      <c r="D596" s="42">
        <v>28</v>
      </c>
      <c r="E596" s="30">
        <f t="shared" si="46"/>
        <v>0.49090909090909096</v>
      </c>
      <c r="AW596" s="40"/>
      <c r="AX596" s="26"/>
      <c r="AY596" s="19"/>
      <c r="AZ596" s="46"/>
      <c r="BA596" s="4"/>
    </row>
    <row r="597" spans="1:53">
      <c r="A597" s="23" t="s">
        <v>60</v>
      </c>
      <c r="B597" s="23" t="s">
        <v>798</v>
      </c>
      <c r="C597" s="31">
        <v>16</v>
      </c>
      <c r="D597" s="42">
        <v>4</v>
      </c>
      <c r="E597" s="30">
        <f t="shared" si="46"/>
        <v>0.75</v>
      </c>
      <c r="AW597" s="40"/>
      <c r="AX597" s="26"/>
      <c r="AY597" s="19"/>
      <c r="AZ597" s="46"/>
      <c r="BA597" s="4"/>
    </row>
    <row r="598" spans="1:53">
      <c r="A598" s="23" t="s">
        <v>71</v>
      </c>
      <c r="B598" s="23" t="s">
        <v>509</v>
      </c>
      <c r="C598" s="31">
        <v>58</v>
      </c>
      <c r="D598" s="42">
        <v>33</v>
      </c>
      <c r="E598" s="30">
        <f t="shared" si="46"/>
        <v>0.43103448275862066</v>
      </c>
      <c r="AW598" s="40"/>
      <c r="AX598" s="26"/>
      <c r="AY598" s="19"/>
      <c r="AZ598" s="46"/>
      <c r="BA598" s="4"/>
    </row>
    <row r="599" spans="1:53">
      <c r="A599" s="23" t="s">
        <v>55</v>
      </c>
      <c r="B599" s="23" t="s">
        <v>721</v>
      </c>
      <c r="C599" s="31">
        <v>24</v>
      </c>
      <c r="D599" s="42">
        <v>9</v>
      </c>
      <c r="E599" s="30">
        <f t="shared" si="46"/>
        <v>0.625</v>
      </c>
      <c r="AW599" s="40"/>
      <c r="AX599" s="26"/>
      <c r="AY599" s="19"/>
      <c r="AZ599" s="46"/>
      <c r="BA599" s="4"/>
    </row>
    <row r="600" spans="1:53">
      <c r="A600" s="23" t="s">
        <v>57</v>
      </c>
      <c r="B600" s="23" t="s">
        <v>464</v>
      </c>
      <c r="C600" s="31">
        <v>67</v>
      </c>
      <c r="D600" s="42">
        <v>34</v>
      </c>
      <c r="E600" s="30">
        <f t="shared" si="46"/>
        <v>0.4925373134328358</v>
      </c>
      <c r="AW600" s="40"/>
      <c r="AX600" s="26"/>
      <c r="AY600" s="19"/>
      <c r="AZ600" s="46"/>
      <c r="BA600" s="4"/>
    </row>
    <row r="601" spans="1:53">
      <c r="A601" s="23" t="s">
        <v>71</v>
      </c>
      <c r="B601" s="23" t="s">
        <v>643</v>
      </c>
      <c r="C601" s="31">
        <v>34</v>
      </c>
      <c r="D601" s="42">
        <v>24</v>
      </c>
      <c r="E601" s="30">
        <f t="shared" si="46"/>
        <v>0.29411764705882348</v>
      </c>
      <c r="AW601" s="40"/>
      <c r="AX601" s="26"/>
      <c r="AY601" s="19"/>
      <c r="AZ601" s="46"/>
      <c r="BA601" s="4"/>
    </row>
    <row r="602" spans="1:53">
      <c r="A602" s="23" t="s">
        <v>71</v>
      </c>
      <c r="B602" s="23" t="s">
        <v>526</v>
      </c>
      <c r="C602" s="31">
        <v>54</v>
      </c>
      <c r="D602" s="42">
        <v>19</v>
      </c>
      <c r="E602" s="30">
        <f t="shared" si="46"/>
        <v>0.64814814814814814</v>
      </c>
      <c r="AW602" s="40"/>
      <c r="AX602" s="26"/>
      <c r="AY602" s="19"/>
      <c r="AZ602" s="46"/>
      <c r="BA602" s="4"/>
    </row>
    <row r="603" spans="1:53">
      <c r="A603" s="23" t="s">
        <v>57</v>
      </c>
      <c r="B603" s="23" t="s">
        <v>304</v>
      </c>
      <c r="C603" s="31">
        <v>136</v>
      </c>
      <c r="D603" s="42">
        <v>89</v>
      </c>
      <c r="E603" s="30">
        <f t="shared" si="46"/>
        <v>0.34558823529411764</v>
      </c>
      <c r="AW603" s="40"/>
      <c r="AX603" s="26"/>
      <c r="AY603" s="19"/>
      <c r="AZ603" s="46"/>
      <c r="BA603" s="4"/>
    </row>
    <row r="604" spans="1:53">
      <c r="A604" s="23" t="s">
        <v>60</v>
      </c>
      <c r="B604" s="23" t="s">
        <v>128</v>
      </c>
      <c r="C604" s="31">
        <v>538</v>
      </c>
      <c r="D604" s="42">
        <v>270</v>
      </c>
      <c r="E604" s="30">
        <f t="shared" si="46"/>
        <v>0.4981412639405205</v>
      </c>
      <c r="AW604" s="40"/>
      <c r="AX604" s="26"/>
      <c r="AY604" s="19"/>
      <c r="AZ604" s="46"/>
      <c r="BA604" s="4"/>
    </row>
    <row r="605" spans="1:53">
      <c r="A605" s="23" t="s">
        <v>57</v>
      </c>
      <c r="B605" s="23" t="s">
        <v>309</v>
      </c>
      <c r="C605" s="31">
        <v>135</v>
      </c>
      <c r="D605" s="42">
        <v>78</v>
      </c>
      <c r="E605" s="30">
        <f t="shared" si="46"/>
        <v>0.42222222222222228</v>
      </c>
      <c r="AW605" s="40"/>
      <c r="AX605" s="26"/>
      <c r="AY605" s="19"/>
      <c r="AZ605" s="46"/>
      <c r="BA605" s="4"/>
    </row>
    <row r="606" spans="1:53">
      <c r="A606" s="23" t="s">
        <v>51</v>
      </c>
      <c r="B606" s="23" t="s">
        <v>180</v>
      </c>
      <c r="C606" s="31">
        <v>294</v>
      </c>
      <c r="D606" s="42">
        <v>159</v>
      </c>
      <c r="E606" s="30">
        <f t="shared" si="46"/>
        <v>0.45918367346938771</v>
      </c>
      <c r="AW606" s="40"/>
      <c r="AX606" s="26"/>
      <c r="AY606" s="19"/>
      <c r="AZ606" s="46"/>
      <c r="BA606" s="4"/>
    </row>
    <row r="607" spans="1:53">
      <c r="A607" s="23" t="s">
        <v>71</v>
      </c>
      <c r="B607" s="23" t="s">
        <v>139</v>
      </c>
      <c r="C607" s="31">
        <v>463</v>
      </c>
      <c r="D607" s="42">
        <v>294</v>
      </c>
      <c r="E607" s="30">
        <f t="shared" si="46"/>
        <v>0.36501079913606915</v>
      </c>
      <c r="AW607" s="40"/>
      <c r="AX607" s="26"/>
      <c r="AY607" s="19"/>
      <c r="AZ607" s="46"/>
      <c r="BA607" s="4"/>
    </row>
    <row r="608" spans="1:53">
      <c r="A608" s="23" t="s">
        <v>55</v>
      </c>
      <c r="B608" s="23" t="s">
        <v>423</v>
      </c>
      <c r="C608" s="31">
        <v>77</v>
      </c>
      <c r="D608" s="42">
        <v>31</v>
      </c>
      <c r="E608" s="30">
        <f t="shared" si="46"/>
        <v>0.59740259740259738</v>
      </c>
      <c r="AW608" s="40"/>
      <c r="AX608" s="26"/>
      <c r="AY608" s="47"/>
      <c r="AZ608" s="46"/>
      <c r="BA608" s="4"/>
    </row>
    <row r="609" spans="1:53">
      <c r="A609" s="23" t="s">
        <v>71</v>
      </c>
      <c r="B609" s="23" t="s">
        <v>317</v>
      </c>
      <c r="C609" s="31">
        <v>129</v>
      </c>
      <c r="D609" s="42">
        <v>74</v>
      </c>
      <c r="E609" s="30">
        <f t="shared" si="46"/>
        <v>0.4263565891472868</v>
      </c>
      <c r="AW609" s="40"/>
      <c r="AX609" s="26"/>
      <c r="AY609" s="19"/>
      <c r="AZ609" s="46"/>
      <c r="BA609" s="4"/>
    </row>
    <row r="610" spans="1:53">
      <c r="A610" s="23" t="s">
        <v>71</v>
      </c>
      <c r="B610" s="23" t="s">
        <v>74</v>
      </c>
      <c r="C610" s="29">
        <v>1544</v>
      </c>
      <c r="D610" s="42">
        <v>614</v>
      </c>
      <c r="E610" s="30">
        <f t="shared" si="46"/>
        <v>0.6023316062176165</v>
      </c>
      <c r="AW610" s="40"/>
      <c r="AX610" s="26"/>
      <c r="AY610" s="19"/>
      <c r="AZ610" s="46"/>
      <c r="BA610" s="4"/>
    </row>
    <row r="611" spans="1:53">
      <c r="A611" s="23" t="s">
        <v>63</v>
      </c>
      <c r="B611" s="23" t="s">
        <v>722</v>
      </c>
      <c r="C611" s="31">
        <v>24</v>
      </c>
      <c r="D611" s="42">
        <v>19</v>
      </c>
      <c r="E611" s="30">
        <f t="shared" si="46"/>
        <v>0.20833333333333337</v>
      </c>
      <c r="AW611" s="40"/>
      <c r="AX611" s="26"/>
      <c r="AY611" s="19"/>
      <c r="AZ611" s="46"/>
      <c r="BA611" s="4"/>
    </row>
    <row r="612" spans="1:53">
      <c r="A612" s="23" t="s">
        <v>51</v>
      </c>
      <c r="B612" s="23" t="s">
        <v>135</v>
      </c>
      <c r="C612" s="31">
        <v>473</v>
      </c>
      <c r="D612" s="42">
        <v>289</v>
      </c>
      <c r="E612" s="30">
        <f t="shared" si="46"/>
        <v>0.38900634249471455</v>
      </c>
      <c r="AW612" s="40"/>
      <c r="AX612" s="26"/>
      <c r="AY612" s="19"/>
      <c r="AZ612" s="46"/>
      <c r="BA612" s="4"/>
    </row>
    <row r="613" spans="1:53">
      <c r="A613" s="23" t="s">
        <v>57</v>
      </c>
      <c r="B613" s="23" t="s">
        <v>110</v>
      </c>
      <c r="C613" s="31">
        <v>700</v>
      </c>
      <c r="D613" s="42">
        <v>411</v>
      </c>
      <c r="E613" s="30">
        <f t="shared" si="46"/>
        <v>0.41285714285714281</v>
      </c>
      <c r="AW613" s="40"/>
      <c r="AX613" s="26"/>
      <c r="AY613" s="19"/>
      <c r="AZ613" s="46"/>
      <c r="BA613" s="4"/>
    </row>
    <row r="614" spans="1:53">
      <c r="A614" s="23" t="s">
        <v>60</v>
      </c>
      <c r="B614" s="23" t="s">
        <v>910</v>
      </c>
      <c r="C614" s="31">
        <v>1</v>
      </c>
      <c r="D614" s="42">
        <v>0</v>
      </c>
      <c r="E614" s="30">
        <f t="shared" si="46"/>
        <v>1</v>
      </c>
      <c r="AW614" s="40"/>
      <c r="AX614" s="26"/>
      <c r="AY614" s="19"/>
      <c r="AZ614" s="46"/>
      <c r="BA614" s="4"/>
    </row>
    <row r="615" spans="1:53">
      <c r="A615" s="23" t="s">
        <v>1444</v>
      </c>
      <c r="B615" s="23" t="s">
        <v>486</v>
      </c>
      <c r="C615" s="31">
        <v>63</v>
      </c>
      <c r="D615" s="42">
        <v>31</v>
      </c>
      <c r="E615" s="30">
        <f t="shared" si="46"/>
        <v>0.50793650793650791</v>
      </c>
      <c r="AW615" s="40"/>
      <c r="AX615" s="26"/>
      <c r="AY615" s="19"/>
      <c r="AZ615" s="46"/>
      <c r="BA615" s="4"/>
    </row>
    <row r="616" spans="1:53">
      <c r="A616" s="23" t="s">
        <v>60</v>
      </c>
      <c r="B616" s="23" t="s">
        <v>263</v>
      </c>
      <c r="C616" s="31">
        <v>172</v>
      </c>
      <c r="D616" s="42">
        <v>122</v>
      </c>
      <c r="E616" s="30">
        <f t="shared" si="46"/>
        <v>0.29069767441860461</v>
      </c>
      <c r="AW616" s="40"/>
      <c r="AX616" s="26"/>
      <c r="AY616" s="19"/>
      <c r="AZ616" s="46"/>
      <c r="BA616" s="4"/>
    </row>
    <row r="617" spans="1:53">
      <c r="A617" s="23" t="s">
        <v>57</v>
      </c>
      <c r="B617" s="23" t="s">
        <v>473</v>
      </c>
      <c r="C617" s="31">
        <v>65</v>
      </c>
      <c r="D617" s="42">
        <v>46</v>
      </c>
      <c r="E617" s="30">
        <f t="shared" si="46"/>
        <v>0.29230769230769227</v>
      </c>
      <c r="AW617" s="40"/>
      <c r="AX617" s="26"/>
      <c r="AY617" s="47"/>
      <c r="AZ617" s="46"/>
      <c r="BA617" s="4"/>
    </row>
    <row r="618" spans="1:53">
      <c r="A618" s="23" t="s">
        <v>1444</v>
      </c>
      <c r="B618" s="23" t="s">
        <v>345</v>
      </c>
      <c r="C618" s="31">
        <v>112</v>
      </c>
      <c r="D618" s="42">
        <v>63</v>
      </c>
      <c r="E618" s="30">
        <f t="shared" si="46"/>
        <v>0.4375</v>
      </c>
      <c r="AW618" s="40"/>
      <c r="AX618" s="26"/>
      <c r="AY618" s="19"/>
      <c r="AZ618" s="46"/>
      <c r="BA618" s="4"/>
    </row>
    <row r="619" spans="1:53">
      <c r="A619" s="23" t="s">
        <v>71</v>
      </c>
      <c r="B619" s="23" t="s">
        <v>72</v>
      </c>
      <c r="C619" s="29">
        <v>1623</v>
      </c>
      <c r="D619" s="42">
        <v>723</v>
      </c>
      <c r="E619" s="30">
        <f t="shared" si="46"/>
        <v>0.55452865064695012</v>
      </c>
      <c r="AW619" s="40"/>
      <c r="AX619" s="26"/>
      <c r="AY619" s="19"/>
      <c r="AZ619" s="46"/>
      <c r="BA619" s="4"/>
    </row>
    <row r="620" spans="1:53">
      <c r="A620" s="23" t="s">
        <v>71</v>
      </c>
      <c r="B620" s="23" t="s">
        <v>305</v>
      </c>
      <c r="C620" s="31">
        <v>136</v>
      </c>
      <c r="D620" s="42">
        <v>84</v>
      </c>
      <c r="E620" s="30">
        <f t="shared" si="46"/>
        <v>0.38235294117647056</v>
      </c>
      <c r="AW620" s="40"/>
      <c r="AX620" s="26"/>
      <c r="AY620" s="19"/>
      <c r="AZ620" s="46"/>
      <c r="BA620" s="4"/>
    </row>
    <row r="621" spans="1:53">
      <c r="A621" s="23" t="s">
        <v>51</v>
      </c>
      <c r="B621" s="23" t="s">
        <v>337</v>
      </c>
      <c r="C621" s="31">
        <v>118</v>
      </c>
      <c r="D621" s="42">
        <v>88</v>
      </c>
      <c r="E621" s="30">
        <f t="shared" si="46"/>
        <v>0.25423728813559321</v>
      </c>
      <c r="AW621" s="40"/>
      <c r="AX621" s="26"/>
      <c r="AY621" s="19"/>
      <c r="AZ621" s="46"/>
      <c r="BA621" s="4"/>
    </row>
    <row r="622" spans="1:53">
      <c r="A622" s="23" t="s">
        <v>55</v>
      </c>
      <c r="B622" s="23" t="s">
        <v>246</v>
      </c>
      <c r="C622" s="31">
        <v>189</v>
      </c>
      <c r="D622" s="42">
        <v>70</v>
      </c>
      <c r="E622" s="30">
        <f t="shared" si="46"/>
        <v>0.62962962962962965</v>
      </c>
      <c r="AW622" s="40"/>
      <c r="AX622" s="26"/>
      <c r="AY622" s="19"/>
      <c r="AZ622" s="46"/>
      <c r="BA622" s="4"/>
    </row>
    <row r="623" spans="1:53">
      <c r="A623" s="23" t="s">
        <v>71</v>
      </c>
      <c r="B623" s="23" t="s">
        <v>324</v>
      </c>
      <c r="C623" s="31">
        <v>125</v>
      </c>
      <c r="D623" s="42">
        <v>79</v>
      </c>
      <c r="E623" s="30">
        <f t="shared" si="46"/>
        <v>0.36799999999999999</v>
      </c>
      <c r="AW623" s="40"/>
      <c r="AX623" s="26"/>
      <c r="AY623" s="19"/>
      <c r="AZ623" s="46"/>
      <c r="BA623" s="4"/>
    </row>
    <row r="624" spans="1:53">
      <c r="A624" s="23" t="s">
        <v>55</v>
      </c>
      <c r="B624" s="23" t="s">
        <v>767</v>
      </c>
      <c r="C624" s="31">
        <v>19</v>
      </c>
      <c r="D624" s="42">
        <v>9</v>
      </c>
      <c r="E624" s="30">
        <f t="shared" si="46"/>
        <v>0.52631578947368429</v>
      </c>
      <c r="AW624" s="40"/>
      <c r="AX624" s="26"/>
      <c r="AY624" s="19"/>
      <c r="AZ624" s="46"/>
      <c r="BA624" s="4"/>
    </row>
    <row r="625" spans="1:53">
      <c r="A625" s="23" t="s">
        <v>57</v>
      </c>
      <c r="B625" s="23" t="s">
        <v>711</v>
      </c>
      <c r="C625" s="31">
        <v>25</v>
      </c>
      <c r="D625" s="42">
        <v>21</v>
      </c>
      <c r="E625" s="30">
        <f t="shared" si="46"/>
        <v>0.16000000000000003</v>
      </c>
      <c r="AW625" s="40"/>
      <c r="AX625" s="26"/>
      <c r="AY625" s="19"/>
      <c r="AZ625" s="46"/>
      <c r="BA625" s="4"/>
    </row>
    <row r="626" spans="1:53">
      <c r="A626" s="23" t="s">
        <v>51</v>
      </c>
      <c r="B626" s="23" t="s">
        <v>861</v>
      </c>
      <c r="C626" s="31">
        <v>10</v>
      </c>
      <c r="D626" s="42">
        <v>7</v>
      </c>
      <c r="E626" s="30">
        <f t="shared" si="46"/>
        <v>0.30000000000000004</v>
      </c>
      <c r="AW626" s="40"/>
      <c r="AX626" s="26"/>
      <c r="AY626" s="19"/>
      <c r="AZ626" s="46"/>
      <c r="BA626" s="4"/>
    </row>
    <row r="627" spans="1:53">
      <c r="A627" s="23" t="s">
        <v>1444</v>
      </c>
      <c r="B627" s="23" t="s">
        <v>510</v>
      </c>
      <c r="C627" s="31">
        <v>58</v>
      </c>
      <c r="D627" s="42">
        <v>34</v>
      </c>
      <c r="E627" s="30">
        <f t="shared" si="46"/>
        <v>0.41379310344827591</v>
      </c>
      <c r="AW627" s="40"/>
      <c r="AX627" s="26"/>
      <c r="AY627" s="19"/>
      <c r="AZ627" s="46"/>
      <c r="BA627" s="4"/>
    </row>
    <row r="628" spans="1:53">
      <c r="A628" s="23" t="s">
        <v>78</v>
      </c>
      <c r="B628" s="23" t="s">
        <v>266</v>
      </c>
      <c r="C628" s="31">
        <v>167</v>
      </c>
      <c r="D628" s="42">
        <v>111</v>
      </c>
      <c r="E628" s="30">
        <f t="shared" si="46"/>
        <v>0.33532934131736525</v>
      </c>
      <c r="AW628" s="40"/>
      <c r="AX628" s="26"/>
      <c r="AY628" s="19"/>
      <c r="AZ628" s="46"/>
      <c r="BA628" s="4"/>
    </row>
    <row r="629" spans="1:53">
      <c r="A629" s="23" t="s">
        <v>51</v>
      </c>
      <c r="B629" s="23" t="s">
        <v>451</v>
      </c>
      <c r="C629" s="31">
        <v>70</v>
      </c>
      <c r="D629" s="42">
        <v>24</v>
      </c>
      <c r="E629" s="30">
        <f t="shared" si="46"/>
        <v>0.65714285714285714</v>
      </c>
      <c r="AW629" s="40"/>
      <c r="AX629" s="26"/>
      <c r="AY629" s="19"/>
      <c r="AZ629" s="46"/>
      <c r="BA629" s="4"/>
    </row>
    <row r="630" spans="1:53">
      <c r="A630" s="23" t="s">
        <v>51</v>
      </c>
      <c r="B630" s="23" t="s">
        <v>573</v>
      </c>
      <c r="C630" s="31">
        <v>45</v>
      </c>
      <c r="D630" s="42">
        <v>23</v>
      </c>
      <c r="E630" s="30">
        <f t="shared" si="46"/>
        <v>0.48888888888888893</v>
      </c>
      <c r="AW630" s="40"/>
      <c r="AX630" s="26"/>
      <c r="AY630" s="19"/>
      <c r="AZ630" s="46"/>
      <c r="BA630" s="4"/>
    </row>
    <row r="631" spans="1:53">
      <c r="A631" s="23" t="s">
        <v>51</v>
      </c>
      <c r="B631" s="23" t="s">
        <v>902</v>
      </c>
      <c r="C631" s="31">
        <v>4</v>
      </c>
      <c r="D631" s="42">
        <v>7</v>
      </c>
      <c r="E631" s="30">
        <f t="shared" si="46"/>
        <v>-0.75</v>
      </c>
      <c r="AW631" s="40"/>
      <c r="AX631" s="26"/>
      <c r="AY631" s="19"/>
      <c r="AZ631" s="46"/>
      <c r="BA631" s="4"/>
    </row>
    <row r="632" spans="1:53">
      <c r="A632" s="23" t="s">
        <v>51</v>
      </c>
      <c r="B632" s="23" t="s">
        <v>292</v>
      </c>
      <c r="C632" s="31">
        <v>144</v>
      </c>
      <c r="D632" s="42">
        <v>59</v>
      </c>
      <c r="E632" s="30">
        <f t="shared" si="46"/>
        <v>0.59027777777777779</v>
      </c>
      <c r="AW632" s="40"/>
      <c r="AX632" s="26"/>
      <c r="AY632" s="19"/>
      <c r="AZ632" s="46"/>
      <c r="BA632" s="4"/>
    </row>
    <row r="633" spans="1:53">
      <c r="A633" s="23" t="s">
        <v>57</v>
      </c>
      <c r="B633" s="23" t="s">
        <v>192</v>
      </c>
      <c r="C633" s="31">
        <v>270</v>
      </c>
      <c r="D633" s="42">
        <v>170</v>
      </c>
      <c r="E633" s="30">
        <f t="shared" si="46"/>
        <v>0.37037037037037035</v>
      </c>
      <c r="AW633" s="40"/>
      <c r="AX633" s="26"/>
      <c r="AY633" s="19"/>
      <c r="AZ633" s="46"/>
      <c r="BA633" s="4"/>
    </row>
    <row r="634" spans="1:53">
      <c r="A634" s="23" t="s">
        <v>57</v>
      </c>
      <c r="B634" s="23" t="s">
        <v>374</v>
      </c>
      <c r="C634" s="31">
        <v>96</v>
      </c>
      <c r="D634" s="42">
        <v>68</v>
      </c>
      <c r="E634" s="30">
        <f t="shared" si="46"/>
        <v>0.29166666666666663</v>
      </c>
      <c r="AW634" s="40"/>
      <c r="AX634" s="26"/>
      <c r="AY634" s="19"/>
      <c r="AZ634" s="46"/>
      <c r="BA634" s="4"/>
    </row>
    <row r="635" spans="1:53">
      <c r="A635" s="23" t="s">
        <v>57</v>
      </c>
      <c r="B635" s="23" t="s">
        <v>428</v>
      </c>
      <c r="C635" s="31">
        <v>76</v>
      </c>
      <c r="D635" s="42">
        <v>29</v>
      </c>
      <c r="E635" s="30">
        <f t="shared" si="46"/>
        <v>0.61842105263157898</v>
      </c>
      <c r="AW635" s="40"/>
      <c r="AX635" s="26"/>
      <c r="AY635" s="19"/>
      <c r="AZ635" s="46"/>
      <c r="BA635" s="4"/>
    </row>
    <row r="636" spans="1:53">
      <c r="A636" s="23" t="s">
        <v>51</v>
      </c>
      <c r="B636" s="23" t="s">
        <v>435</v>
      </c>
      <c r="C636" s="31">
        <v>73</v>
      </c>
      <c r="D636" s="42">
        <v>44</v>
      </c>
      <c r="E636" s="30">
        <f t="shared" si="46"/>
        <v>0.39726027397260277</v>
      </c>
      <c r="AW636" s="40"/>
      <c r="AX636" s="26"/>
      <c r="AY636" s="19"/>
      <c r="AZ636" s="46"/>
      <c r="BA636" s="4"/>
    </row>
    <row r="637" spans="1:53">
      <c r="A637" s="23" t="s">
        <v>63</v>
      </c>
      <c r="B637" s="23" t="s">
        <v>226</v>
      </c>
      <c r="C637" s="31">
        <v>210</v>
      </c>
      <c r="D637" s="42">
        <v>116</v>
      </c>
      <c r="E637" s="30">
        <f t="shared" si="46"/>
        <v>0.44761904761904758</v>
      </c>
      <c r="AW637" s="40"/>
      <c r="AX637" s="26"/>
      <c r="AY637" s="19"/>
      <c r="AZ637" s="46"/>
      <c r="BA637" s="4"/>
    </row>
    <row r="638" spans="1:53">
      <c r="A638" s="23" t="s">
        <v>57</v>
      </c>
      <c r="B638" s="23" t="s">
        <v>403</v>
      </c>
      <c r="C638" s="31">
        <v>84</v>
      </c>
      <c r="D638" s="42">
        <v>43</v>
      </c>
      <c r="E638" s="30">
        <f t="shared" si="46"/>
        <v>0.48809523809523814</v>
      </c>
      <c r="AW638" s="40"/>
      <c r="AX638" s="26"/>
      <c r="AY638" s="19"/>
      <c r="AZ638" s="46"/>
      <c r="BA638" s="4"/>
    </row>
    <row r="639" spans="1:53">
      <c r="A639" s="23" t="s">
        <v>60</v>
      </c>
      <c r="B639" s="23" t="s">
        <v>494</v>
      </c>
      <c r="C639" s="31">
        <v>62</v>
      </c>
      <c r="D639" s="42">
        <v>30</v>
      </c>
      <c r="E639" s="30">
        <f t="shared" si="46"/>
        <v>0.5161290322580645</v>
      </c>
      <c r="AW639" s="40"/>
      <c r="AX639" s="26"/>
      <c r="AY639" s="47"/>
      <c r="AZ639" s="46"/>
      <c r="BA639" s="4"/>
    </row>
    <row r="640" spans="1:53">
      <c r="A640" s="23" t="s">
        <v>60</v>
      </c>
      <c r="B640" s="23" t="s">
        <v>703</v>
      </c>
      <c r="C640" s="31">
        <v>26</v>
      </c>
      <c r="D640" s="42">
        <v>23</v>
      </c>
      <c r="E640" s="30">
        <f t="shared" si="46"/>
        <v>0.11538461538461542</v>
      </c>
      <c r="AW640" s="40"/>
      <c r="AX640" s="26"/>
      <c r="AY640" s="19"/>
      <c r="AZ640" s="46"/>
      <c r="BA640" s="4"/>
    </row>
    <row r="641" spans="1:53">
      <c r="A641" s="23" t="s">
        <v>51</v>
      </c>
      <c r="B641" s="23" t="s">
        <v>62</v>
      </c>
      <c r="C641" s="29">
        <v>4126</v>
      </c>
      <c r="D641" s="42">
        <v>1631</v>
      </c>
      <c r="E641" s="30">
        <f t="shared" si="46"/>
        <v>0.60470189045079981</v>
      </c>
      <c r="AW641" s="40"/>
      <c r="AX641" s="26"/>
      <c r="AY641" s="19"/>
      <c r="AZ641" s="46"/>
      <c r="BA641" s="4"/>
    </row>
    <row r="642" spans="1:53">
      <c r="A642" s="23" t="s">
        <v>71</v>
      </c>
      <c r="B642" s="23" t="s">
        <v>532</v>
      </c>
      <c r="C642" s="31">
        <v>53</v>
      </c>
      <c r="D642" s="42">
        <v>25</v>
      </c>
      <c r="E642" s="30">
        <f t="shared" si="46"/>
        <v>0.52830188679245282</v>
      </c>
      <c r="AW642" s="40"/>
      <c r="AX642" s="26"/>
      <c r="AY642" s="19"/>
      <c r="AZ642" s="46"/>
      <c r="BA642" s="4"/>
    </row>
    <row r="643" spans="1:53">
      <c r="A643" s="23" t="s">
        <v>51</v>
      </c>
      <c r="B643" s="23" t="s">
        <v>332</v>
      </c>
      <c r="C643" s="31">
        <v>120</v>
      </c>
      <c r="D643" s="42">
        <v>41</v>
      </c>
      <c r="E643" s="30">
        <f t="shared" si="46"/>
        <v>0.65833333333333333</v>
      </c>
      <c r="AW643" s="40"/>
      <c r="AX643" s="26"/>
      <c r="AY643" s="19"/>
      <c r="AZ643" s="46"/>
      <c r="BA643" s="4"/>
    </row>
    <row r="644" spans="1:53">
      <c r="A644" s="23" t="s">
        <v>57</v>
      </c>
      <c r="B644" s="23" t="s">
        <v>257</v>
      </c>
      <c r="C644" s="31">
        <v>178</v>
      </c>
      <c r="D644" s="42">
        <v>101</v>
      </c>
      <c r="E644" s="30">
        <f t="shared" si="46"/>
        <v>0.43258426966292129</v>
      </c>
      <c r="AW644" s="40"/>
      <c r="AX644" s="26"/>
      <c r="AY644" s="19"/>
      <c r="AZ644" s="46"/>
      <c r="BA644" s="4"/>
    </row>
    <row r="645" spans="1:53">
      <c r="A645" s="23" t="s">
        <v>1444</v>
      </c>
      <c r="B645" s="23" t="s">
        <v>628</v>
      </c>
      <c r="C645" s="31">
        <v>35</v>
      </c>
      <c r="D645" s="42">
        <v>14</v>
      </c>
      <c r="E645" s="30">
        <f t="shared" si="46"/>
        <v>0.6</v>
      </c>
      <c r="AW645" s="40"/>
      <c r="AX645" s="26"/>
      <c r="AY645" s="19"/>
      <c r="AZ645" s="46"/>
      <c r="BA645" s="4"/>
    </row>
    <row r="646" spans="1:53">
      <c r="A646" s="23" t="s">
        <v>57</v>
      </c>
      <c r="B646" s="23" t="s">
        <v>63</v>
      </c>
      <c r="C646" s="31">
        <v>42</v>
      </c>
      <c r="D646" s="42">
        <v>31</v>
      </c>
      <c r="E646" s="30">
        <f t="shared" ref="E646:E709" si="47">1-(D646/C646)</f>
        <v>0.26190476190476186</v>
      </c>
      <c r="AW646" s="40"/>
      <c r="AX646" s="26"/>
      <c r="AY646" s="19"/>
      <c r="AZ646" s="46"/>
      <c r="BA646" s="4"/>
    </row>
    <row r="647" spans="1:53">
      <c r="A647" s="23" t="s">
        <v>57</v>
      </c>
      <c r="B647" s="23" t="s">
        <v>871</v>
      </c>
      <c r="C647" s="31">
        <v>9</v>
      </c>
      <c r="D647" s="42">
        <v>7</v>
      </c>
      <c r="E647" s="30">
        <f t="shared" si="47"/>
        <v>0.22222222222222221</v>
      </c>
      <c r="AW647" s="40"/>
      <c r="AX647" s="26"/>
      <c r="AY647" s="19"/>
      <c r="AZ647" s="46"/>
      <c r="BA647" s="4"/>
    </row>
    <row r="648" spans="1:53">
      <c r="A648" s="23" t="s">
        <v>51</v>
      </c>
      <c r="B648" s="23" t="s">
        <v>566</v>
      </c>
      <c r="C648" s="31">
        <v>46</v>
      </c>
      <c r="D648" s="42">
        <v>28</v>
      </c>
      <c r="E648" s="30">
        <f t="shared" si="47"/>
        <v>0.39130434782608692</v>
      </c>
      <c r="AW648" s="40"/>
      <c r="AX648" s="26"/>
      <c r="AY648" s="19"/>
      <c r="AZ648" s="46"/>
      <c r="BA648" s="4"/>
    </row>
    <row r="649" spans="1:53">
      <c r="A649" s="23" t="s">
        <v>57</v>
      </c>
      <c r="B649" s="23" t="s">
        <v>466</v>
      </c>
      <c r="C649" s="31">
        <v>66</v>
      </c>
      <c r="D649" s="42">
        <v>34</v>
      </c>
      <c r="E649" s="30">
        <f t="shared" si="47"/>
        <v>0.48484848484848486</v>
      </c>
      <c r="AW649" s="40"/>
      <c r="AX649" s="26"/>
      <c r="AY649" s="19"/>
      <c r="AZ649" s="46"/>
      <c r="BA649" s="4"/>
    </row>
    <row r="650" spans="1:53">
      <c r="A650" s="23" t="s">
        <v>55</v>
      </c>
      <c r="B650" s="23" t="s">
        <v>367</v>
      </c>
      <c r="C650" s="31">
        <v>101</v>
      </c>
      <c r="D650" s="42">
        <v>55</v>
      </c>
      <c r="E650" s="30">
        <f t="shared" si="47"/>
        <v>0.45544554455445541</v>
      </c>
      <c r="AW650" s="40"/>
      <c r="AX650" s="26"/>
      <c r="AY650" s="19"/>
      <c r="AZ650" s="46"/>
      <c r="BA650" s="4"/>
    </row>
    <row r="651" spans="1:53">
      <c r="A651" s="23" t="s">
        <v>60</v>
      </c>
      <c r="B651" s="23" t="s">
        <v>288</v>
      </c>
      <c r="C651" s="31">
        <v>149</v>
      </c>
      <c r="D651" s="42">
        <v>86</v>
      </c>
      <c r="E651" s="30">
        <f t="shared" si="47"/>
        <v>0.42281879194630867</v>
      </c>
      <c r="AW651" s="40"/>
      <c r="AX651" s="26"/>
      <c r="AY651" s="19"/>
      <c r="AZ651" s="46"/>
      <c r="BA651" s="4"/>
    </row>
    <row r="652" spans="1:53">
      <c r="A652" s="23" t="s">
        <v>63</v>
      </c>
      <c r="B652" s="23" t="s">
        <v>297</v>
      </c>
      <c r="C652" s="31">
        <v>140</v>
      </c>
      <c r="D652" s="42">
        <v>74</v>
      </c>
      <c r="E652" s="30">
        <f t="shared" si="47"/>
        <v>0.47142857142857142</v>
      </c>
      <c r="AW652" s="40"/>
      <c r="AX652" s="26"/>
      <c r="AY652" s="19"/>
      <c r="AZ652" s="46"/>
      <c r="BA652" s="4"/>
    </row>
    <row r="653" spans="1:53">
      <c r="A653" s="23" t="s">
        <v>57</v>
      </c>
      <c r="B653" s="23" t="s">
        <v>228</v>
      </c>
      <c r="C653" s="31">
        <v>208</v>
      </c>
      <c r="D653" s="42">
        <v>120</v>
      </c>
      <c r="E653" s="30">
        <f t="shared" si="47"/>
        <v>0.42307692307692313</v>
      </c>
      <c r="AW653" s="40"/>
      <c r="AX653" s="26"/>
      <c r="AY653" s="19"/>
      <c r="AZ653" s="46"/>
      <c r="BA653" s="4"/>
    </row>
    <row r="654" spans="1:53">
      <c r="A654" s="23" t="s">
        <v>57</v>
      </c>
      <c r="B654" s="23" t="s">
        <v>506</v>
      </c>
      <c r="C654" s="31">
        <v>59</v>
      </c>
      <c r="D654" s="42">
        <v>34</v>
      </c>
      <c r="E654" s="30">
        <f t="shared" si="47"/>
        <v>0.42372881355932202</v>
      </c>
      <c r="AW654" s="40"/>
      <c r="AX654" s="26"/>
      <c r="AY654" s="19"/>
      <c r="AZ654" s="46"/>
      <c r="BA654" s="4"/>
    </row>
    <row r="655" spans="1:53">
      <c r="A655" s="23" t="s">
        <v>1444</v>
      </c>
      <c r="B655" s="23" t="s">
        <v>723</v>
      </c>
      <c r="C655" s="31">
        <v>24</v>
      </c>
      <c r="D655" s="42">
        <v>7</v>
      </c>
      <c r="E655" s="30">
        <f t="shared" si="47"/>
        <v>0.70833333333333326</v>
      </c>
      <c r="AW655" s="40"/>
      <c r="AX655" s="26"/>
      <c r="AY655" s="19"/>
      <c r="AZ655" s="46"/>
      <c r="BA655" s="4"/>
    </row>
    <row r="656" spans="1:53">
      <c r="A656" s="23" t="s">
        <v>51</v>
      </c>
      <c r="B656" s="23" t="s">
        <v>768</v>
      </c>
      <c r="C656" s="31">
        <v>19</v>
      </c>
      <c r="D656" s="42">
        <v>10</v>
      </c>
      <c r="E656" s="30">
        <f t="shared" si="47"/>
        <v>0.47368421052631582</v>
      </c>
      <c r="AW656" s="40"/>
      <c r="AX656" s="26"/>
      <c r="AY656" s="19"/>
      <c r="AZ656" s="46"/>
      <c r="BA656" s="4"/>
    </row>
    <row r="657" spans="1:53">
      <c r="A657" s="23" t="s">
        <v>57</v>
      </c>
      <c r="B657" s="23" t="s">
        <v>755</v>
      </c>
      <c r="C657" s="31">
        <v>20</v>
      </c>
      <c r="D657" s="42">
        <v>10</v>
      </c>
      <c r="E657" s="30">
        <f t="shared" si="47"/>
        <v>0.5</v>
      </c>
      <c r="AW657" s="40"/>
      <c r="AX657" s="26"/>
      <c r="AY657" s="19"/>
      <c r="AZ657" s="46"/>
      <c r="BA657" s="4"/>
    </row>
    <row r="658" spans="1:53">
      <c r="A658" s="23" t="s">
        <v>57</v>
      </c>
      <c r="B658" s="23" t="s">
        <v>406</v>
      </c>
      <c r="C658" s="31">
        <v>83</v>
      </c>
      <c r="D658" s="42">
        <v>43</v>
      </c>
      <c r="E658" s="30">
        <f t="shared" si="47"/>
        <v>0.48192771084337349</v>
      </c>
      <c r="AW658" s="40"/>
      <c r="AX658" s="26"/>
      <c r="AY658" s="19"/>
      <c r="AZ658" s="46"/>
      <c r="BA658" s="4"/>
    </row>
    <row r="659" spans="1:53">
      <c r="A659" s="23" t="s">
        <v>55</v>
      </c>
      <c r="B659" s="23" t="s">
        <v>769</v>
      </c>
      <c r="C659" s="31">
        <v>19</v>
      </c>
      <c r="D659" s="42">
        <v>11</v>
      </c>
      <c r="E659" s="30">
        <f t="shared" si="47"/>
        <v>0.42105263157894735</v>
      </c>
      <c r="AW659" s="40"/>
      <c r="AX659" s="26"/>
      <c r="AY659" s="19"/>
      <c r="AZ659" s="46"/>
      <c r="BA659" s="4"/>
    </row>
    <row r="660" spans="1:53">
      <c r="A660" s="23" t="s">
        <v>57</v>
      </c>
      <c r="B660" s="23" t="s">
        <v>497</v>
      </c>
      <c r="C660" s="31">
        <v>61</v>
      </c>
      <c r="D660" s="42">
        <v>38</v>
      </c>
      <c r="E660" s="30">
        <f t="shared" si="47"/>
        <v>0.37704918032786883</v>
      </c>
      <c r="AW660" s="40"/>
      <c r="AX660" s="26"/>
      <c r="AY660" s="19"/>
      <c r="AZ660" s="46"/>
      <c r="BA660" s="4"/>
    </row>
    <row r="661" spans="1:53">
      <c r="A661" s="23" t="s">
        <v>60</v>
      </c>
      <c r="B661" s="23" t="s">
        <v>872</v>
      </c>
      <c r="C661" s="31">
        <v>9</v>
      </c>
      <c r="D661" s="42">
        <v>4</v>
      </c>
      <c r="E661" s="30">
        <f t="shared" si="47"/>
        <v>0.55555555555555558</v>
      </c>
      <c r="AW661" s="40"/>
      <c r="AX661" s="26"/>
      <c r="AY661" s="47"/>
      <c r="AZ661" s="46"/>
      <c r="BA661" s="4"/>
    </row>
    <row r="662" spans="1:53">
      <c r="A662" s="23" t="s">
        <v>1444</v>
      </c>
      <c r="B662" s="23" t="s">
        <v>487</v>
      </c>
      <c r="C662" s="31">
        <v>63</v>
      </c>
      <c r="D662" s="42">
        <v>26</v>
      </c>
      <c r="E662" s="30">
        <f t="shared" si="47"/>
        <v>0.58730158730158732</v>
      </c>
      <c r="AW662" s="40"/>
      <c r="AX662" s="26"/>
      <c r="AY662" s="19"/>
      <c r="AZ662" s="46"/>
      <c r="BA662" s="4"/>
    </row>
    <row r="663" spans="1:53">
      <c r="A663" s="23" t="s">
        <v>51</v>
      </c>
      <c r="B663" s="23" t="s">
        <v>80</v>
      </c>
      <c r="C663" s="29">
        <v>1329</v>
      </c>
      <c r="D663" s="42">
        <v>463</v>
      </c>
      <c r="E663" s="30">
        <f t="shared" si="47"/>
        <v>0.65161775771256591</v>
      </c>
      <c r="AW663" s="40"/>
      <c r="AX663" s="26"/>
      <c r="AY663" s="19"/>
      <c r="AZ663" s="46"/>
      <c r="BA663" s="4"/>
    </row>
    <row r="664" spans="1:53">
      <c r="A664" s="23" t="s">
        <v>63</v>
      </c>
      <c r="B664" s="23" t="s">
        <v>436</v>
      </c>
      <c r="C664" s="31">
        <v>73</v>
      </c>
      <c r="D664" s="42">
        <v>57</v>
      </c>
      <c r="E664" s="30">
        <f t="shared" si="47"/>
        <v>0.21917808219178081</v>
      </c>
      <c r="AW664" s="40"/>
      <c r="AX664" s="26"/>
      <c r="AY664" s="19"/>
      <c r="AZ664" s="46"/>
      <c r="BA664" s="4"/>
    </row>
    <row r="665" spans="1:53">
      <c r="A665" s="23" t="s">
        <v>55</v>
      </c>
      <c r="B665" s="23" t="s">
        <v>247</v>
      </c>
      <c r="C665" s="31">
        <v>187</v>
      </c>
      <c r="D665" s="42">
        <v>99</v>
      </c>
      <c r="E665" s="30">
        <f t="shared" si="47"/>
        <v>0.47058823529411764</v>
      </c>
      <c r="AW665" s="40"/>
      <c r="AX665" s="26"/>
      <c r="AY665" s="19"/>
      <c r="AZ665" s="46"/>
      <c r="BA665" s="4"/>
    </row>
    <row r="666" spans="1:53">
      <c r="A666" s="23" t="s">
        <v>60</v>
      </c>
      <c r="B666" s="23" t="s">
        <v>159</v>
      </c>
      <c r="C666" s="31">
        <v>358</v>
      </c>
      <c r="D666" s="42">
        <v>205</v>
      </c>
      <c r="E666" s="30">
        <f t="shared" si="47"/>
        <v>0.42737430167597767</v>
      </c>
      <c r="AW666" s="40"/>
      <c r="AX666" s="26"/>
      <c r="AY666" s="19"/>
      <c r="AZ666" s="46"/>
      <c r="BA666" s="4"/>
    </row>
    <row r="667" spans="1:53">
      <c r="A667" s="23" t="s">
        <v>1444</v>
      </c>
      <c r="B667" s="23" t="s">
        <v>444</v>
      </c>
      <c r="C667" s="31">
        <v>71</v>
      </c>
      <c r="D667" s="42">
        <v>43</v>
      </c>
      <c r="E667" s="30">
        <f t="shared" si="47"/>
        <v>0.39436619718309862</v>
      </c>
      <c r="AW667" s="40"/>
      <c r="AX667" s="26"/>
      <c r="AY667" s="19"/>
      <c r="AZ667" s="46"/>
      <c r="BA667" s="4"/>
    </row>
    <row r="668" spans="1:53">
      <c r="A668" s="23" t="s">
        <v>51</v>
      </c>
      <c r="B668" s="23" t="s">
        <v>190</v>
      </c>
      <c r="C668" s="31">
        <v>278</v>
      </c>
      <c r="D668" s="42">
        <v>139</v>
      </c>
      <c r="E668" s="30">
        <f t="shared" si="47"/>
        <v>0.5</v>
      </c>
      <c r="AW668" s="40"/>
      <c r="AX668" s="26"/>
      <c r="AY668" s="19"/>
      <c r="AZ668" s="46"/>
      <c r="BA668" s="4"/>
    </row>
    <row r="669" spans="1:53">
      <c r="A669" s="23" t="s">
        <v>63</v>
      </c>
      <c r="B669" s="23" t="s">
        <v>598</v>
      </c>
      <c r="C669" s="31">
        <v>41</v>
      </c>
      <c r="D669" s="42">
        <v>20</v>
      </c>
      <c r="E669" s="30">
        <f t="shared" si="47"/>
        <v>0.51219512195121952</v>
      </c>
      <c r="AW669" s="40"/>
      <c r="AX669" s="26"/>
      <c r="AY669" s="19"/>
      <c r="AZ669" s="46"/>
      <c r="BA669" s="4"/>
    </row>
    <row r="670" spans="1:53">
      <c r="A670" s="23" t="s">
        <v>57</v>
      </c>
      <c r="B670" s="23" t="s">
        <v>712</v>
      </c>
      <c r="C670" s="31">
        <v>25</v>
      </c>
      <c r="D670" s="42">
        <v>23</v>
      </c>
      <c r="E670" s="30">
        <f t="shared" si="47"/>
        <v>7.999999999999996E-2</v>
      </c>
      <c r="AW670" s="40"/>
      <c r="AX670" s="26"/>
      <c r="AY670" s="19"/>
      <c r="AZ670" s="46"/>
      <c r="BA670" s="4"/>
    </row>
    <row r="671" spans="1:53">
      <c r="A671" s="23" t="s">
        <v>57</v>
      </c>
      <c r="B671" s="23" t="s">
        <v>644</v>
      </c>
      <c r="C671" s="31">
        <v>34</v>
      </c>
      <c r="D671" s="42">
        <v>33</v>
      </c>
      <c r="E671" s="30">
        <f t="shared" si="47"/>
        <v>2.9411764705882359E-2</v>
      </c>
      <c r="AW671" s="40"/>
      <c r="AX671" s="26"/>
      <c r="AY671" s="19"/>
      <c r="AZ671" s="46"/>
      <c r="BA671" s="4"/>
    </row>
    <row r="672" spans="1:53">
      <c r="A672" s="23" t="s">
        <v>51</v>
      </c>
      <c r="B672" s="23" t="s">
        <v>369</v>
      </c>
      <c r="C672" s="31">
        <v>99</v>
      </c>
      <c r="D672" s="42">
        <v>55</v>
      </c>
      <c r="E672" s="30">
        <f t="shared" si="47"/>
        <v>0.44444444444444442</v>
      </c>
      <c r="AW672" s="40"/>
      <c r="AX672" s="26"/>
      <c r="AY672" s="19"/>
      <c r="AZ672" s="46"/>
      <c r="BA672" s="4"/>
    </row>
    <row r="673" spans="1:53">
      <c r="A673" s="23" t="s">
        <v>60</v>
      </c>
      <c r="B673" s="23" t="s">
        <v>850</v>
      </c>
      <c r="C673" s="31">
        <v>11</v>
      </c>
      <c r="D673" s="42">
        <v>7</v>
      </c>
      <c r="E673" s="30">
        <f t="shared" si="47"/>
        <v>0.36363636363636365</v>
      </c>
      <c r="AW673" s="40"/>
      <c r="AX673" s="26"/>
      <c r="AY673" s="19"/>
      <c r="AZ673" s="46"/>
      <c r="BA673" s="4"/>
    </row>
    <row r="674" spans="1:53">
      <c r="A674" s="23" t="s">
        <v>57</v>
      </c>
      <c r="B674" s="23" t="s">
        <v>799</v>
      </c>
      <c r="C674" s="31">
        <v>16</v>
      </c>
      <c r="D674" s="42">
        <v>11</v>
      </c>
      <c r="E674" s="30">
        <f t="shared" si="47"/>
        <v>0.3125</v>
      </c>
      <c r="AW674" s="40"/>
      <c r="AX674" s="26"/>
      <c r="AY674" s="19"/>
      <c r="AZ674" s="46"/>
      <c r="BA674" s="4"/>
    </row>
    <row r="675" spans="1:53">
      <c r="A675" s="23" t="s">
        <v>63</v>
      </c>
      <c r="B675" s="23" t="s">
        <v>756</v>
      </c>
      <c r="C675" s="31">
        <v>20</v>
      </c>
      <c r="D675" s="42">
        <v>9</v>
      </c>
      <c r="E675" s="30">
        <f t="shared" si="47"/>
        <v>0.55000000000000004</v>
      </c>
      <c r="AW675" s="40"/>
      <c r="AX675" s="26"/>
      <c r="AY675" s="19"/>
      <c r="AZ675" s="46"/>
      <c r="BA675" s="4"/>
    </row>
    <row r="676" spans="1:53">
      <c r="A676" s="23" t="s">
        <v>60</v>
      </c>
      <c r="B676" s="23" t="s">
        <v>728</v>
      </c>
      <c r="C676" s="31">
        <v>23</v>
      </c>
      <c r="D676" s="42">
        <v>4</v>
      </c>
      <c r="E676" s="30">
        <f t="shared" si="47"/>
        <v>0.82608695652173914</v>
      </c>
      <c r="AW676" s="40"/>
      <c r="AX676" s="26"/>
      <c r="AY676" s="19"/>
      <c r="AZ676" s="46"/>
      <c r="BA676" s="4"/>
    </row>
    <row r="677" spans="1:53">
      <c r="A677" s="23" t="s">
        <v>1444</v>
      </c>
      <c r="B677" s="23" t="s">
        <v>533</v>
      </c>
      <c r="C677" s="31">
        <v>53</v>
      </c>
      <c r="D677" s="42">
        <v>30</v>
      </c>
      <c r="E677" s="30">
        <f t="shared" si="47"/>
        <v>0.43396226415094341</v>
      </c>
      <c r="AW677" s="40"/>
      <c r="AX677" s="26"/>
      <c r="AY677" s="47"/>
      <c r="AZ677" s="46"/>
      <c r="BA677" s="4"/>
    </row>
    <row r="678" spans="1:53">
      <c r="A678" s="23" t="s">
        <v>55</v>
      </c>
      <c r="B678" s="23" t="s">
        <v>360</v>
      </c>
      <c r="C678" s="31">
        <v>106</v>
      </c>
      <c r="D678" s="42">
        <v>75</v>
      </c>
      <c r="E678" s="30">
        <f t="shared" si="47"/>
        <v>0.29245283018867929</v>
      </c>
      <c r="AW678" s="40"/>
      <c r="AX678" s="26"/>
      <c r="AY678" s="19"/>
      <c r="AZ678" s="46"/>
      <c r="BA678" s="4"/>
    </row>
    <row r="679" spans="1:53">
      <c r="A679" s="23" t="s">
        <v>51</v>
      </c>
      <c r="B679" s="23" t="s">
        <v>69</v>
      </c>
      <c r="C679" s="29">
        <v>2542</v>
      </c>
      <c r="D679" s="42">
        <v>933</v>
      </c>
      <c r="E679" s="30">
        <f t="shared" si="47"/>
        <v>0.63296616837136122</v>
      </c>
      <c r="AW679" s="40"/>
      <c r="AX679" s="26"/>
      <c r="AY679" s="19"/>
      <c r="AZ679" s="46"/>
      <c r="BA679" s="4"/>
    </row>
    <row r="680" spans="1:53">
      <c r="A680" s="23" t="s">
        <v>57</v>
      </c>
      <c r="B680" s="23" t="s">
        <v>340</v>
      </c>
      <c r="C680" s="31">
        <v>117</v>
      </c>
      <c r="D680" s="42">
        <v>59</v>
      </c>
      <c r="E680" s="30">
        <f t="shared" si="47"/>
        <v>0.49572649572649574</v>
      </c>
      <c r="AW680" s="40"/>
      <c r="AX680" s="26"/>
      <c r="AY680" s="19"/>
      <c r="AZ680" s="46"/>
      <c r="BA680" s="4"/>
    </row>
    <row r="681" spans="1:53">
      <c r="A681" s="23" t="s">
        <v>63</v>
      </c>
      <c r="B681" s="23" t="s">
        <v>552</v>
      </c>
      <c r="C681" s="31">
        <v>49</v>
      </c>
      <c r="D681" s="42">
        <v>33</v>
      </c>
      <c r="E681" s="30">
        <f t="shared" si="47"/>
        <v>0.32653061224489799</v>
      </c>
      <c r="AW681" s="40"/>
      <c r="AX681" s="26"/>
      <c r="AY681" s="19"/>
      <c r="AZ681" s="46"/>
      <c r="BA681" s="4"/>
    </row>
    <row r="682" spans="1:53">
      <c r="A682" s="23" t="s">
        <v>1444</v>
      </c>
      <c r="B682" s="23" t="s">
        <v>513</v>
      </c>
      <c r="C682" s="31">
        <v>57</v>
      </c>
      <c r="D682" s="42">
        <v>31</v>
      </c>
      <c r="E682" s="30">
        <f t="shared" si="47"/>
        <v>0.45614035087719296</v>
      </c>
      <c r="AW682" s="40"/>
      <c r="AX682" s="26"/>
      <c r="AY682" s="19"/>
      <c r="AZ682" s="46"/>
      <c r="BA682" s="4"/>
    </row>
    <row r="683" spans="1:53">
      <c r="A683" s="23" t="s">
        <v>63</v>
      </c>
      <c r="B683" s="23" t="s">
        <v>437</v>
      </c>
      <c r="C683" s="31">
        <v>73</v>
      </c>
      <c r="D683" s="42">
        <v>48</v>
      </c>
      <c r="E683" s="30">
        <f t="shared" si="47"/>
        <v>0.34246575342465757</v>
      </c>
      <c r="AW683" s="40"/>
      <c r="AX683" s="26"/>
      <c r="AY683" s="19"/>
      <c r="AZ683" s="46"/>
      <c r="BA683" s="4"/>
    </row>
    <row r="684" spans="1:53">
      <c r="A684" s="23" t="s">
        <v>71</v>
      </c>
      <c r="B684" s="23" t="s">
        <v>409</v>
      </c>
      <c r="C684" s="31">
        <v>82</v>
      </c>
      <c r="D684" s="42">
        <v>69</v>
      </c>
      <c r="E684" s="30">
        <f t="shared" si="47"/>
        <v>0.15853658536585369</v>
      </c>
      <c r="AW684" s="40"/>
      <c r="AX684" s="26"/>
      <c r="AY684" s="19"/>
      <c r="AZ684" s="46"/>
      <c r="BA684" s="4"/>
    </row>
    <row r="685" spans="1:53">
      <c r="A685" s="23" t="s">
        <v>57</v>
      </c>
      <c r="B685" s="23" t="s">
        <v>770</v>
      </c>
      <c r="C685" s="31">
        <v>19</v>
      </c>
      <c r="D685" s="42">
        <v>15</v>
      </c>
      <c r="E685" s="30">
        <f t="shared" si="47"/>
        <v>0.21052631578947367</v>
      </c>
      <c r="AW685" s="40"/>
      <c r="AX685" s="26"/>
      <c r="AY685" s="19"/>
      <c r="AZ685" s="46"/>
      <c r="BA685" s="4"/>
    </row>
    <row r="686" spans="1:53">
      <c r="A686" s="23" t="s">
        <v>57</v>
      </c>
      <c r="B686" s="23" t="s">
        <v>387</v>
      </c>
      <c r="C686" s="31">
        <v>90</v>
      </c>
      <c r="D686" s="42">
        <v>50</v>
      </c>
      <c r="E686" s="30">
        <f t="shared" si="47"/>
        <v>0.44444444444444442</v>
      </c>
      <c r="AW686" s="40"/>
      <c r="AX686" s="26"/>
      <c r="AY686" s="19"/>
      <c r="AZ686" s="46"/>
      <c r="BA686" s="4"/>
    </row>
    <row r="687" spans="1:53">
      <c r="A687" s="23" t="s">
        <v>63</v>
      </c>
      <c r="B687" s="23" t="s">
        <v>543</v>
      </c>
      <c r="C687" s="31">
        <v>51</v>
      </c>
      <c r="D687" s="42">
        <v>44</v>
      </c>
      <c r="E687" s="30">
        <f t="shared" si="47"/>
        <v>0.13725490196078427</v>
      </c>
      <c r="AW687" s="40"/>
      <c r="AX687" s="26"/>
      <c r="AY687" s="19"/>
      <c r="AZ687" s="46"/>
      <c r="BA687" s="4"/>
    </row>
    <row r="688" spans="1:53">
      <c r="A688" s="23" t="s">
        <v>63</v>
      </c>
      <c r="B688" s="23" t="s">
        <v>771</v>
      </c>
      <c r="C688" s="31">
        <v>19</v>
      </c>
      <c r="D688" s="42">
        <v>7</v>
      </c>
      <c r="E688" s="30">
        <f t="shared" si="47"/>
        <v>0.63157894736842102</v>
      </c>
      <c r="AW688" s="40"/>
      <c r="AX688" s="26"/>
      <c r="AY688" s="19"/>
      <c r="AZ688" s="46"/>
      <c r="BA688" s="4"/>
    </row>
    <row r="689" spans="1:53">
      <c r="A689" s="23" t="s">
        <v>71</v>
      </c>
      <c r="B689" s="23" t="s">
        <v>147</v>
      </c>
      <c r="C689" s="31">
        <v>397</v>
      </c>
      <c r="D689" s="42">
        <v>204</v>
      </c>
      <c r="E689" s="30">
        <f t="shared" si="47"/>
        <v>0.48614609571788414</v>
      </c>
      <c r="AW689" s="40"/>
      <c r="AX689" s="26"/>
      <c r="AY689" s="19"/>
      <c r="AZ689" s="46"/>
      <c r="BA689" s="4"/>
    </row>
    <row r="690" spans="1:53">
      <c r="A690" s="23" t="s">
        <v>55</v>
      </c>
      <c r="B690" s="23" t="s">
        <v>772</v>
      </c>
      <c r="C690" s="31">
        <v>19</v>
      </c>
      <c r="D690" s="42">
        <v>16</v>
      </c>
      <c r="E690" s="30">
        <f t="shared" si="47"/>
        <v>0.15789473684210531</v>
      </c>
      <c r="AW690" s="40"/>
      <c r="AX690" s="26"/>
      <c r="AY690" s="19"/>
      <c r="AZ690" s="46"/>
      <c r="BA690" s="4"/>
    </row>
    <row r="691" spans="1:53">
      <c r="A691" s="23" t="s">
        <v>55</v>
      </c>
      <c r="B691" s="23" t="s">
        <v>301</v>
      </c>
      <c r="C691" s="31">
        <v>138</v>
      </c>
      <c r="D691" s="42">
        <v>60</v>
      </c>
      <c r="E691" s="30">
        <f t="shared" si="47"/>
        <v>0.56521739130434789</v>
      </c>
      <c r="AW691" s="40"/>
      <c r="AX691" s="26"/>
      <c r="AY691" s="19"/>
      <c r="AZ691" s="46"/>
      <c r="BA691" s="4"/>
    </row>
    <row r="692" spans="1:53">
      <c r="A692" s="23" t="s">
        <v>71</v>
      </c>
      <c r="B692" s="23" t="s">
        <v>461</v>
      </c>
      <c r="C692" s="31">
        <v>68</v>
      </c>
      <c r="D692" s="42">
        <v>33</v>
      </c>
      <c r="E692" s="30">
        <f t="shared" si="47"/>
        <v>0.51470588235294112</v>
      </c>
      <c r="AW692" s="40"/>
      <c r="AX692" s="26"/>
      <c r="AY692" s="19"/>
      <c r="AZ692" s="46"/>
      <c r="BA692" s="4"/>
    </row>
    <row r="693" spans="1:53">
      <c r="A693" s="23" t="s">
        <v>57</v>
      </c>
      <c r="B693" s="23" t="s">
        <v>784</v>
      </c>
      <c r="C693" s="31">
        <v>18</v>
      </c>
      <c r="D693" s="42">
        <v>10</v>
      </c>
      <c r="E693" s="30">
        <f t="shared" si="47"/>
        <v>0.44444444444444442</v>
      </c>
      <c r="AW693" s="40"/>
      <c r="AX693" s="26"/>
      <c r="AY693" s="19"/>
      <c r="AZ693" s="46"/>
      <c r="BA693" s="4"/>
    </row>
    <row r="694" spans="1:53">
      <c r="A694" s="23" t="s">
        <v>51</v>
      </c>
      <c r="B694" s="23" t="s">
        <v>749</v>
      </c>
      <c r="C694" s="31">
        <v>21</v>
      </c>
      <c r="D694" s="42">
        <v>16</v>
      </c>
      <c r="E694" s="30">
        <f t="shared" si="47"/>
        <v>0.23809523809523814</v>
      </c>
      <c r="AW694" s="40"/>
      <c r="AX694" s="26"/>
      <c r="AY694" s="19"/>
      <c r="AZ694" s="46"/>
      <c r="BA694" s="4"/>
    </row>
    <row r="695" spans="1:53">
      <c r="A695" s="23" t="s">
        <v>57</v>
      </c>
      <c r="B695" s="23" t="s">
        <v>567</v>
      </c>
      <c r="C695" s="31">
        <v>46</v>
      </c>
      <c r="D695" s="42">
        <v>36</v>
      </c>
      <c r="E695" s="30">
        <f t="shared" si="47"/>
        <v>0.21739130434782605</v>
      </c>
      <c r="AW695" s="40"/>
      <c r="AX695" s="26"/>
      <c r="AY695" s="19"/>
      <c r="AZ695" s="46"/>
      <c r="BA695" s="4"/>
    </row>
    <row r="696" spans="1:53">
      <c r="A696" s="23" t="s">
        <v>57</v>
      </c>
      <c r="B696" s="23" t="s">
        <v>892</v>
      </c>
      <c r="C696" s="31">
        <v>6</v>
      </c>
      <c r="D696" s="42">
        <v>3</v>
      </c>
      <c r="E696" s="30">
        <f t="shared" si="47"/>
        <v>0.5</v>
      </c>
      <c r="AW696" s="40"/>
      <c r="AX696" s="26"/>
      <c r="AY696" s="19"/>
      <c r="AZ696" s="46"/>
      <c r="BA696" s="4"/>
    </row>
    <row r="697" spans="1:53">
      <c r="A697" s="23" t="s">
        <v>71</v>
      </c>
      <c r="B697" s="23" t="s">
        <v>599</v>
      </c>
      <c r="C697" s="31">
        <v>41</v>
      </c>
      <c r="D697" s="42">
        <v>25</v>
      </c>
      <c r="E697" s="30">
        <f t="shared" si="47"/>
        <v>0.3902439024390244</v>
      </c>
      <c r="AW697" s="40"/>
      <c r="AX697" s="26"/>
      <c r="AY697" s="19"/>
      <c r="AZ697" s="46"/>
      <c r="BA697" s="4"/>
    </row>
    <row r="698" spans="1:53">
      <c r="A698" s="23" t="s">
        <v>57</v>
      </c>
      <c r="B698" s="23" t="s">
        <v>452</v>
      </c>
      <c r="C698" s="31">
        <v>70</v>
      </c>
      <c r="D698" s="42">
        <v>38</v>
      </c>
      <c r="E698" s="30">
        <f t="shared" si="47"/>
        <v>0.45714285714285718</v>
      </c>
      <c r="AW698" s="40"/>
      <c r="AX698" s="26"/>
      <c r="AY698" s="19"/>
      <c r="AZ698" s="46"/>
      <c r="BA698" s="4"/>
    </row>
    <row r="699" spans="1:53">
      <c r="A699" s="23" t="s">
        <v>63</v>
      </c>
      <c r="B699" s="23" t="s">
        <v>202</v>
      </c>
      <c r="C699" s="31">
        <v>259</v>
      </c>
      <c r="D699" s="42">
        <v>100</v>
      </c>
      <c r="E699" s="30">
        <f t="shared" si="47"/>
        <v>0.61389961389961389</v>
      </c>
      <c r="AW699" s="40"/>
      <c r="AX699" s="26"/>
      <c r="AY699" s="19"/>
      <c r="AZ699" s="46"/>
      <c r="BA699" s="4"/>
    </row>
    <row r="700" spans="1:53">
      <c r="A700" s="23" t="s">
        <v>51</v>
      </c>
      <c r="B700" s="23" t="s">
        <v>251</v>
      </c>
      <c r="C700" s="31">
        <v>186</v>
      </c>
      <c r="D700" s="42">
        <v>95</v>
      </c>
      <c r="E700" s="30">
        <f t="shared" si="47"/>
        <v>0.489247311827957</v>
      </c>
      <c r="AW700" s="40"/>
      <c r="AX700" s="26"/>
      <c r="AY700" s="19"/>
      <c r="AZ700" s="46"/>
      <c r="BA700" s="4"/>
    </row>
    <row r="701" spans="1:53">
      <c r="A701" s="23" t="s">
        <v>51</v>
      </c>
      <c r="B701" s="23" t="s">
        <v>713</v>
      </c>
      <c r="C701" s="31">
        <v>25</v>
      </c>
      <c r="D701" s="42">
        <v>10</v>
      </c>
      <c r="E701" s="30">
        <f t="shared" si="47"/>
        <v>0.6</v>
      </c>
      <c r="AW701" s="40"/>
      <c r="AX701" s="26"/>
      <c r="AY701" s="19"/>
      <c r="AZ701" s="46"/>
      <c r="BA701" s="4"/>
    </row>
    <row r="702" spans="1:53">
      <c r="A702" s="23" t="s">
        <v>71</v>
      </c>
      <c r="B702" s="23" t="s">
        <v>264</v>
      </c>
      <c r="C702" s="31">
        <v>171</v>
      </c>
      <c r="D702" s="42">
        <v>80</v>
      </c>
      <c r="E702" s="30">
        <f t="shared" si="47"/>
        <v>0.53216374269005851</v>
      </c>
      <c r="AW702" s="40"/>
      <c r="AX702" s="26"/>
      <c r="AY702" s="19"/>
      <c r="AZ702" s="46"/>
      <c r="BA702" s="4"/>
    </row>
    <row r="703" spans="1:53">
      <c r="A703" s="23" t="s">
        <v>57</v>
      </c>
      <c r="B703" s="23" t="s">
        <v>593</v>
      </c>
      <c r="C703" s="31">
        <v>42</v>
      </c>
      <c r="D703" s="42">
        <v>41</v>
      </c>
      <c r="E703" s="30">
        <f t="shared" si="47"/>
        <v>2.3809523809523836E-2</v>
      </c>
      <c r="AW703" s="40"/>
      <c r="AX703" s="26"/>
      <c r="AY703" s="19"/>
      <c r="AZ703" s="46"/>
      <c r="BA703" s="4"/>
    </row>
    <row r="704" spans="1:53">
      <c r="A704" s="23" t="s">
        <v>57</v>
      </c>
      <c r="B704" s="23" t="s">
        <v>739</v>
      </c>
      <c r="C704" s="31">
        <v>22</v>
      </c>
      <c r="D704" s="42">
        <v>6</v>
      </c>
      <c r="E704" s="30">
        <f t="shared" si="47"/>
        <v>0.72727272727272729</v>
      </c>
      <c r="AW704" s="40"/>
      <c r="AX704" s="26"/>
      <c r="AY704" s="19"/>
      <c r="AZ704" s="46"/>
      <c r="BA704" s="4"/>
    </row>
    <row r="705" spans="1:53">
      <c r="A705" s="23" t="s">
        <v>1444</v>
      </c>
      <c r="B705" s="23" t="s">
        <v>612</v>
      </c>
      <c r="C705" s="31">
        <v>39</v>
      </c>
      <c r="D705" s="42">
        <v>27</v>
      </c>
      <c r="E705" s="30">
        <f t="shared" si="47"/>
        <v>0.30769230769230771</v>
      </c>
      <c r="AW705" s="40"/>
      <c r="AX705" s="26"/>
      <c r="AY705" s="19"/>
      <c r="AZ705" s="46"/>
      <c r="BA705" s="4"/>
    </row>
    <row r="706" spans="1:53">
      <c r="A706" s="23" t="s">
        <v>1444</v>
      </c>
      <c r="B706" s="23" t="s">
        <v>420</v>
      </c>
      <c r="C706" s="31">
        <v>78</v>
      </c>
      <c r="D706" s="42">
        <v>37</v>
      </c>
      <c r="E706" s="30">
        <f t="shared" si="47"/>
        <v>0.52564102564102566</v>
      </c>
      <c r="AW706" s="40"/>
      <c r="AX706" s="26"/>
      <c r="AY706" s="19"/>
      <c r="AZ706" s="46"/>
      <c r="BA706" s="4"/>
    </row>
    <row r="707" spans="1:53">
      <c r="A707" s="23" t="s">
        <v>51</v>
      </c>
      <c r="B707" s="23" t="s">
        <v>100</v>
      </c>
      <c r="C707" s="31">
        <v>873</v>
      </c>
      <c r="D707" s="42">
        <v>615</v>
      </c>
      <c r="E707" s="30">
        <f t="shared" si="47"/>
        <v>0.29553264604810991</v>
      </c>
      <c r="AW707" s="40"/>
      <c r="AX707" s="26"/>
      <c r="AY707" s="19"/>
      <c r="AZ707" s="46"/>
      <c r="BA707" s="4"/>
    </row>
    <row r="708" spans="1:53">
      <c r="A708" s="23" t="s">
        <v>60</v>
      </c>
      <c r="B708" s="23" t="s">
        <v>885</v>
      </c>
      <c r="C708" s="31">
        <v>7</v>
      </c>
      <c r="D708" s="42">
        <v>9</v>
      </c>
      <c r="E708" s="30">
        <f t="shared" si="47"/>
        <v>-0.28571428571428581</v>
      </c>
      <c r="AW708" s="40"/>
      <c r="AX708" s="26"/>
      <c r="AY708" s="19"/>
      <c r="AZ708" s="46"/>
      <c r="BA708" s="4"/>
    </row>
    <row r="709" spans="1:53">
      <c r="A709" s="23" t="s">
        <v>51</v>
      </c>
      <c r="B709" s="23" t="s">
        <v>907</v>
      </c>
      <c r="C709" s="31">
        <v>3</v>
      </c>
      <c r="D709" s="42">
        <v>1</v>
      </c>
      <c r="E709" s="30">
        <f t="shared" si="47"/>
        <v>0.66666666666666674</v>
      </c>
      <c r="AW709" s="40"/>
      <c r="AX709" s="26"/>
      <c r="AY709" s="19"/>
      <c r="AZ709" s="46"/>
      <c r="BA709" s="4"/>
    </row>
    <row r="710" spans="1:53">
      <c r="A710" s="23" t="s">
        <v>51</v>
      </c>
      <c r="B710" s="23" t="s">
        <v>729</v>
      </c>
      <c r="C710" s="31">
        <v>23</v>
      </c>
      <c r="D710" s="42">
        <v>21</v>
      </c>
      <c r="E710" s="30">
        <f t="shared" ref="E710:E773" si="48">1-(D710/C710)</f>
        <v>8.6956521739130488E-2</v>
      </c>
      <c r="AW710" s="40"/>
      <c r="AX710" s="26"/>
      <c r="AY710" s="19"/>
      <c r="AZ710" s="46"/>
      <c r="BA710" s="4"/>
    </row>
    <row r="711" spans="1:53">
      <c r="A711" s="23" t="s">
        <v>57</v>
      </c>
      <c r="B711" s="23" t="s">
        <v>144</v>
      </c>
      <c r="C711" s="31">
        <v>413</v>
      </c>
      <c r="D711" s="42">
        <v>244</v>
      </c>
      <c r="E711" s="30">
        <f t="shared" si="48"/>
        <v>0.40920096852300247</v>
      </c>
      <c r="AW711" s="40"/>
      <c r="AX711" s="26"/>
      <c r="AY711" s="19"/>
      <c r="AZ711" s="46"/>
      <c r="BA711" s="4"/>
    </row>
    <row r="712" spans="1:53">
      <c r="A712" s="23" t="s">
        <v>71</v>
      </c>
      <c r="B712" s="23" t="s">
        <v>398</v>
      </c>
      <c r="C712" s="31">
        <v>86</v>
      </c>
      <c r="D712" s="42">
        <v>48</v>
      </c>
      <c r="E712" s="30">
        <f t="shared" si="48"/>
        <v>0.44186046511627908</v>
      </c>
      <c r="AW712" s="40"/>
      <c r="AX712" s="26"/>
      <c r="AY712" s="19"/>
      <c r="AZ712" s="46"/>
      <c r="BA712" s="4"/>
    </row>
    <row r="713" spans="1:53">
      <c r="A713" s="23" t="s">
        <v>51</v>
      </c>
      <c r="B713" s="23" t="s">
        <v>740</v>
      </c>
      <c r="C713" s="31">
        <v>22</v>
      </c>
      <c r="D713" s="42">
        <v>12</v>
      </c>
      <c r="E713" s="30">
        <f t="shared" si="48"/>
        <v>0.45454545454545459</v>
      </c>
      <c r="AW713" s="40"/>
      <c r="AX713" s="26"/>
      <c r="AY713" s="19"/>
      <c r="AZ713" s="46"/>
      <c r="BA713" s="4"/>
    </row>
    <row r="714" spans="1:53">
      <c r="A714" s="23" t="s">
        <v>63</v>
      </c>
      <c r="B714" s="23" t="s">
        <v>773</v>
      </c>
      <c r="C714" s="31">
        <v>19</v>
      </c>
      <c r="D714" s="42">
        <v>13</v>
      </c>
      <c r="E714" s="30">
        <f t="shared" si="48"/>
        <v>0.31578947368421051</v>
      </c>
      <c r="AW714" s="40"/>
      <c r="AX714" s="26"/>
      <c r="AY714" s="19"/>
      <c r="AZ714" s="46"/>
      <c r="BA714" s="4"/>
    </row>
    <row r="715" spans="1:53">
      <c r="A715" s="23" t="s">
        <v>63</v>
      </c>
      <c r="B715" s="23" t="s">
        <v>314</v>
      </c>
      <c r="C715" s="31">
        <v>133</v>
      </c>
      <c r="D715" s="42">
        <v>87</v>
      </c>
      <c r="E715" s="30">
        <f t="shared" si="48"/>
        <v>0.34586466165413532</v>
      </c>
      <c r="AW715" s="40"/>
      <c r="AX715" s="26"/>
      <c r="AY715" s="19"/>
      <c r="AZ715" s="46"/>
      <c r="BA715" s="4"/>
    </row>
    <row r="716" spans="1:53">
      <c r="A716" s="23" t="s">
        <v>63</v>
      </c>
      <c r="B716" s="23" t="s">
        <v>594</v>
      </c>
      <c r="C716" s="31">
        <v>42</v>
      </c>
      <c r="D716" s="42">
        <v>23</v>
      </c>
      <c r="E716" s="30">
        <f t="shared" si="48"/>
        <v>0.45238095238095233</v>
      </c>
      <c r="AW716" s="40"/>
      <c r="AX716" s="26"/>
      <c r="AY716" s="19"/>
      <c r="AZ716" s="46"/>
      <c r="BA716" s="4"/>
    </row>
    <row r="717" spans="1:53">
      <c r="A717" s="23" t="s">
        <v>60</v>
      </c>
      <c r="B717" s="23" t="s">
        <v>174</v>
      </c>
      <c r="C717" s="31">
        <v>307</v>
      </c>
      <c r="D717" s="42">
        <v>102</v>
      </c>
      <c r="E717" s="30">
        <f t="shared" si="48"/>
        <v>0.66775244299674275</v>
      </c>
      <c r="AW717" s="40"/>
      <c r="AX717" s="26"/>
      <c r="AY717" s="19"/>
      <c r="AZ717" s="46"/>
      <c r="BA717" s="4"/>
    </row>
    <row r="718" spans="1:53">
      <c r="A718" s="23" t="s">
        <v>71</v>
      </c>
      <c r="B718" s="23" t="s">
        <v>620</v>
      </c>
      <c r="C718" s="31">
        <v>36</v>
      </c>
      <c r="D718" s="42">
        <v>23</v>
      </c>
      <c r="E718" s="30">
        <f t="shared" si="48"/>
        <v>0.36111111111111116</v>
      </c>
      <c r="AW718" s="40"/>
      <c r="AX718" s="26"/>
      <c r="AY718" s="19"/>
      <c r="AZ718" s="46"/>
      <c r="BA718" s="4"/>
    </row>
    <row r="719" spans="1:53">
      <c r="A719" s="23" t="s">
        <v>55</v>
      </c>
      <c r="B719" s="23" t="s">
        <v>645</v>
      </c>
      <c r="C719" s="31">
        <v>34</v>
      </c>
      <c r="D719" s="42">
        <v>19</v>
      </c>
      <c r="E719" s="30">
        <f t="shared" si="48"/>
        <v>0.44117647058823528</v>
      </c>
      <c r="AW719" s="40"/>
      <c r="AX719" s="26"/>
      <c r="AY719" s="19"/>
      <c r="AZ719" s="46"/>
      <c r="BA719" s="4"/>
    </row>
    <row r="720" spans="1:53">
      <c r="A720" s="23" t="s">
        <v>57</v>
      </c>
      <c r="B720" s="23" t="s">
        <v>474</v>
      </c>
      <c r="C720" s="31">
        <v>65</v>
      </c>
      <c r="D720" s="42">
        <v>32</v>
      </c>
      <c r="E720" s="30">
        <f t="shared" si="48"/>
        <v>0.50769230769230766</v>
      </c>
      <c r="AW720" s="40"/>
      <c r="AX720" s="26"/>
      <c r="AY720" s="19"/>
      <c r="AZ720" s="46"/>
      <c r="BA720" s="4"/>
    </row>
    <row r="721" spans="1:53">
      <c r="A721" s="23" t="s">
        <v>57</v>
      </c>
      <c r="B721" s="23" t="s">
        <v>370</v>
      </c>
      <c r="C721" s="31">
        <v>98</v>
      </c>
      <c r="D721" s="42">
        <v>54</v>
      </c>
      <c r="E721" s="30">
        <f t="shared" si="48"/>
        <v>0.44897959183673475</v>
      </c>
      <c r="AW721" s="40"/>
      <c r="AX721" s="26"/>
      <c r="AY721" s="19"/>
      <c r="AZ721" s="46"/>
      <c r="BA721" s="4"/>
    </row>
    <row r="722" spans="1:53">
      <c r="A722" s="23" t="s">
        <v>63</v>
      </c>
      <c r="B722" s="23" t="s">
        <v>873</v>
      </c>
      <c r="C722" s="31">
        <v>9</v>
      </c>
      <c r="D722" s="42">
        <v>2</v>
      </c>
      <c r="E722" s="30">
        <f t="shared" si="48"/>
        <v>0.77777777777777779</v>
      </c>
      <c r="AW722" s="40"/>
      <c r="AX722" s="26"/>
      <c r="AY722" s="19"/>
      <c r="AZ722" s="46"/>
      <c r="BA722" s="4"/>
    </row>
    <row r="723" spans="1:53">
      <c r="A723" s="23" t="s">
        <v>63</v>
      </c>
      <c r="B723" s="23" t="s">
        <v>834</v>
      </c>
      <c r="C723" s="31">
        <v>12</v>
      </c>
      <c r="D723" s="42">
        <v>6</v>
      </c>
      <c r="E723" s="30">
        <f t="shared" si="48"/>
        <v>0.5</v>
      </c>
      <c r="AW723" s="40"/>
      <c r="AX723" s="26"/>
      <c r="AY723" s="19"/>
      <c r="AZ723" s="46"/>
      <c r="BA723" s="4"/>
    </row>
    <row r="724" spans="1:53">
      <c r="A724" s="23" t="s">
        <v>78</v>
      </c>
      <c r="B724" s="23" t="s">
        <v>558</v>
      </c>
      <c r="C724" s="31">
        <v>48</v>
      </c>
      <c r="D724" s="42">
        <v>23</v>
      </c>
      <c r="E724" s="30">
        <f t="shared" si="48"/>
        <v>0.52083333333333326</v>
      </c>
      <c r="AW724" s="40"/>
      <c r="AX724" s="26"/>
      <c r="AY724" s="19"/>
      <c r="AZ724" s="46"/>
      <c r="BA724" s="4"/>
    </row>
    <row r="725" spans="1:53">
      <c r="A725" s="23" t="s">
        <v>51</v>
      </c>
      <c r="B725" s="23" t="s">
        <v>318</v>
      </c>
      <c r="C725" s="31">
        <v>129</v>
      </c>
      <c r="D725" s="42">
        <v>68</v>
      </c>
      <c r="E725" s="30">
        <f t="shared" si="48"/>
        <v>0.47286821705426352</v>
      </c>
      <c r="AW725" s="40"/>
      <c r="AX725" s="26"/>
      <c r="AY725" s="19"/>
      <c r="AZ725" s="46"/>
      <c r="BA725" s="4"/>
    </row>
    <row r="726" spans="1:53">
      <c r="A726" s="23" t="s">
        <v>63</v>
      </c>
      <c r="B726" s="23" t="s">
        <v>429</v>
      </c>
      <c r="C726" s="31">
        <v>76</v>
      </c>
      <c r="D726" s="42">
        <v>34</v>
      </c>
      <c r="E726" s="30">
        <f t="shared" si="48"/>
        <v>0.55263157894736836</v>
      </c>
      <c r="AW726" s="40"/>
      <c r="AX726" s="26"/>
      <c r="AY726" s="19"/>
      <c r="AZ726" s="46"/>
      <c r="BA726" s="4"/>
    </row>
    <row r="727" spans="1:53">
      <c r="A727" s="23" t="s">
        <v>1444</v>
      </c>
      <c r="B727" s="23" t="s">
        <v>785</v>
      </c>
      <c r="C727" s="31">
        <v>18</v>
      </c>
      <c r="D727" s="42">
        <v>20</v>
      </c>
      <c r="E727" s="30">
        <f t="shared" si="48"/>
        <v>-0.11111111111111116</v>
      </c>
      <c r="AW727" s="40"/>
      <c r="AX727" s="26"/>
      <c r="AY727" s="19"/>
      <c r="AZ727" s="46"/>
      <c r="BA727" s="4"/>
    </row>
    <row r="728" spans="1:53">
      <c r="A728" s="23" t="s">
        <v>71</v>
      </c>
      <c r="B728" s="23" t="s">
        <v>148</v>
      </c>
      <c r="C728" s="31">
        <v>396</v>
      </c>
      <c r="D728" s="42">
        <v>246</v>
      </c>
      <c r="E728" s="30">
        <f t="shared" si="48"/>
        <v>0.37878787878787878</v>
      </c>
      <c r="AW728" s="40"/>
      <c r="AX728" s="26"/>
      <c r="AY728" s="19"/>
      <c r="AZ728" s="46"/>
      <c r="BA728" s="4"/>
    </row>
    <row r="729" spans="1:53">
      <c r="A729" s="23" t="s">
        <v>55</v>
      </c>
      <c r="B729" s="23" t="s">
        <v>115</v>
      </c>
      <c r="C729" s="31">
        <v>644</v>
      </c>
      <c r="D729" s="42">
        <v>397</v>
      </c>
      <c r="E729" s="30">
        <f t="shared" si="48"/>
        <v>0.38354037267080743</v>
      </c>
      <c r="AW729" s="40"/>
      <c r="AX729" s="26"/>
      <c r="AY729" s="19"/>
      <c r="AZ729" s="46"/>
      <c r="BA729" s="4"/>
    </row>
    <row r="730" spans="1:53">
      <c r="A730" s="23" t="s">
        <v>71</v>
      </c>
      <c r="B730" s="23" t="s">
        <v>271</v>
      </c>
      <c r="C730" s="31">
        <v>165</v>
      </c>
      <c r="D730" s="42">
        <v>84</v>
      </c>
      <c r="E730" s="30">
        <f t="shared" si="48"/>
        <v>0.49090909090909096</v>
      </c>
      <c r="AW730" s="40"/>
      <c r="AX730" s="26"/>
      <c r="AY730" s="19"/>
      <c r="AZ730" s="46"/>
      <c r="BA730" s="4"/>
    </row>
    <row r="731" spans="1:53">
      <c r="A731" s="23" t="s">
        <v>60</v>
      </c>
      <c r="B731" s="23" t="s">
        <v>817</v>
      </c>
      <c r="C731" s="31">
        <v>14</v>
      </c>
      <c r="D731" s="42">
        <v>7</v>
      </c>
      <c r="E731" s="30">
        <f t="shared" si="48"/>
        <v>0.5</v>
      </c>
      <c r="AW731" s="40"/>
      <c r="AX731" s="26"/>
      <c r="AY731" s="19"/>
      <c r="AZ731" s="46"/>
      <c r="BA731" s="4"/>
    </row>
    <row r="732" spans="1:53">
      <c r="A732" s="23" t="s">
        <v>71</v>
      </c>
      <c r="B732" s="23" t="s">
        <v>774</v>
      </c>
      <c r="C732" s="31">
        <v>19</v>
      </c>
      <c r="D732" s="42">
        <v>20</v>
      </c>
      <c r="E732" s="30">
        <f t="shared" si="48"/>
        <v>-5.2631578947368363E-2</v>
      </c>
      <c r="AW732" s="40"/>
      <c r="AX732" s="26"/>
      <c r="AY732" s="19"/>
      <c r="AZ732" s="46"/>
      <c r="BA732" s="4"/>
    </row>
    <row r="733" spans="1:53">
      <c r="A733" s="23" t="s">
        <v>60</v>
      </c>
      <c r="B733" s="23" t="s">
        <v>574</v>
      </c>
      <c r="C733" s="31">
        <v>45</v>
      </c>
      <c r="D733" s="42">
        <v>24</v>
      </c>
      <c r="E733" s="30">
        <f t="shared" si="48"/>
        <v>0.46666666666666667</v>
      </c>
      <c r="AW733" s="40"/>
      <c r="AX733" s="26"/>
      <c r="AY733" s="19"/>
      <c r="AZ733" s="46"/>
      <c r="BA733" s="4"/>
    </row>
    <row r="734" spans="1:53">
      <c r="A734" s="23" t="s">
        <v>60</v>
      </c>
      <c r="B734" s="23" t="s">
        <v>775</v>
      </c>
      <c r="C734" s="31">
        <v>19</v>
      </c>
      <c r="D734" s="42">
        <v>11</v>
      </c>
      <c r="E734" s="30">
        <f t="shared" si="48"/>
        <v>0.42105263157894735</v>
      </c>
      <c r="AW734" s="40"/>
      <c r="AX734" s="26"/>
      <c r="AY734" s="19"/>
      <c r="AZ734" s="46"/>
      <c r="BA734" s="4"/>
    </row>
    <row r="735" spans="1:53">
      <c r="A735" s="23" t="s">
        <v>51</v>
      </c>
      <c r="B735" s="23" t="s">
        <v>97</v>
      </c>
      <c r="C735" s="31">
        <v>904</v>
      </c>
      <c r="D735" s="42">
        <v>494</v>
      </c>
      <c r="E735" s="30">
        <f t="shared" si="48"/>
        <v>0.45353982300884954</v>
      </c>
      <c r="AW735" s="40"/>
      <c r="AX735" s="26"/>
      <c r="AY735" s="19"/>
      <c r="AZ735" s="46"/>
      <c r="BA735" s="4"/>
    </row>
    <row r="736" spans="1:53">
      <c r="A736" s="23" t="s">
        <v>57</v>
      </c>
      <c r="B736" s="23" t="s">
        <v>534</v>
      </c>
      <c r="C736" s="31">
        <v>53</v>
      </c>
      <c r="D736" s="42">
        <v>26</v>
      </c>
      <c r="E736" s="30">
        <f t="shared" si="48"/>
        <v>0.50943396226415094</v>
      </c>
      <c r="AW736" s="40"/>
      <c r="AX736" s="26"/>
      <c r="AY736" s="19"/>
      <c r="AZ736" s="46"/>
      <c r="BA736" s="4"/>
    </row>
    <row r="737" spans="1:53">
      <c r="A737" s="23" t="s">
        <v>63</v>
      </c>
      <c r="B737" s="23" t="s">
        <v>629</v>
      </c>
      <c r="C737" s="31">
        <v>35</v>
      </c>
      <c r="D737" s="42">
        <v>17</v>
      </c>
      <c r="E737" s="30">
        <f t="shared" si="48"/>
        <v>0.51428571428571423</v>
      </c>
      <c r="AW737" s="40"/>
      <c r="AX737" s="26"/>
      <c r="AY737" s="19"/>
      <c r="AZ737" s="46"/>
      <c r="BA737" s="4"/>
    </row>
    <row r="738" spans="1:53">
      <c r="A738" s="23" t="s">
        <v>63</v>
      </c>
      <c r="B738" s="23" t="s">
        <v>568</v>
      </c>
      <c r="C738" s="31">
        <v>46</v>
      </c>
      <c r="D738" s="42">
        <v>22</v>
      </c>
      <c r="E738" s="30">
        <f t="shared" si="48"/>
        <v>0.52173913043478259</v>
      </c>
      <c r="AW738" s="40"/>
      <c r="AX738" s="26"/>
      <c r="AY738" s="19"/>
      <c r="AZ738" s="46"/>
      <c r="BA738" s="4"/>
    </row>
    <row r="739" spans="1:53">
      <c r="A739" s="23" t="s">
        <v>60</v>
      </c>
      <c r="B739" s="23" t="s">
        <v>893</v>
      </c>
      <c r="C739" s="31">
        <v>6</v>
      </c>
      <c r="D739" s="42">
        <v>1</v>
      </c>
      <c r="E739" s="30">
        <f t="shared" si="48"/>
        <v>0.83333333333333337</v>
      </c>
      <c r="AW739" s="40"/>
      <c r="AX739" s="26"/>
      <c r="AY739" s="19"/>
      <c r="AZ739" s="46"/>
      <c r="BA739" s="4"/>
    </row>
    <row r="740" spans="1:53">
      <c r="A740" s="23" t="s">
        <v>60</v>
      </c>
      <c r="B740" s="23" t="s">
        <v>786</v>
      </c>
      <c r="C740" s="31">
        <v>18</v>
      </c>
      <c r="D740" s="42">
        <v>9</v>
      </c>
      <c r="E740" s="30">
        <f t="shared" si="48"/>
        <v>0.5</v>
      </c>
      <c r="AW740" s="40"/>
      <c r="AX740" s="26"/>
      <c r="AY740" s="19"/>
      <c r="AZ740" s="46"/>
      <c r="BA740" s="4"/>
    </row>
    <row r="741" spans="1:53">
      <c r="A741" s="23" t="s">
        <v>63</v>
      </c>
      <c r="B741" s="23" t="s">
        <v>285</v>
      </c>
      <c r="C741" s="31">
        <v>150</v>
      </c>
      <c r="D741" s="42">
        <v>80</v>
      </c>
      <c r="E741" s="30">
        <f t="shared" si="48"/>
        <v>0.46666666666666667</v>
      </c>
      <c r="AW741" s="40"/>
      <c r="AX741" s="26"/>
      <c r="AY741" s="19"/>
      <c r="AZ741" s="46"/>
      <c r="BA741" s="4"/>
    </row>
    <row r="742" spans="1:53">
      <c r="A742" s="23" t="s">
        <v>57</v>
      </c>
      <c r="B742" s="23" t="s">
        <v>198</v>
      </c>
      <c r="C742" s="31">
        <v>262</v>
      </c>
      <c r="D742" s="42">
        <v>125</v>
      </c>
      <c r="E742" s="30">
        <f t="shared" si="48"/>
        <v>0.52290076335877855</v>
      </c>
      <c r="AW742" s="40"/>
      <c r="AX742" s="26"/>
      <c r="AY742" s="19"/>
      <c r="AZ742" s="46"/>
      <c r="BA742" s="4"/>
    </row>
    <row r="743" spans="1:53">
      <c r="A743" s="23" t="s">
        <v>51</v>
      </c>
      <c r="B743" s="23" t="s">
        <v>223</v>
      </c>
      <c r="C743" s="31">
        <v>214</v>
      </c>
      <c r="D743" s="42">
        <v>88</v>
      </c>
      <c r="E743" s="30">
        <f t="shared" si="48"/>
        <v>0.58878504672897192</v>
      </c>
      <c r="AW743" s="40"/>
      <c r="AX743" s="26"/>
      <c r="AY743" s="19"/>
      <c r="AZ743" s="46"/>
      <c r="BA743" s="4"/>
    </row>
    <row r="744" spans="1:53">
      <c r="A744" s="23" t="s">
        <v>71</v>
      </c>
      <c r="B744" s="23" t="s">
        <v>341</v>
      </c>
      <c r="C744" s="31">
        <v>117</v>
      </c>
      <c r="D744" s="42">
        <v>89</v>
      </c>
      <c r="E744" s="30">
        <f t="shared" si="48"/>
        <v>0.23931623931623935</v>
      </c>
      <c r="AW744" s="40"/>
      <c r="AX744" s="26"/>
      <c r="AY744" s="19"/>
      <c r="AZ744" s="46"/>
      <c r="BA744" s="4"/>
    </row>
    <row r="745" spans="1:53">
      <c r="A745" s="23" t="s">
        <v>51</v>
      </c>
      <c r="B745" s="23" t="s">
        <v>187</v>
      </c>
      <c r="C745" s="31">
        <v>285</v>
      </c>
      <c r="D745" s="42">
        <v>94</v>
      </c>
      <c r="E745" s="30">
        <f t="shared" si="48"/>
        <v>0.6701754385964912</v>
      </c>
      <c r="AW745" s="40"/>
      <c r="AX745" s="26"/>
      <c r="AY745" s="19"/>
      <c r="AZ745" s="46"/>
      <c r="BA745" s="4"/>
    </row>
    <row r="746" spans="1:53">
      <c r="A746" s="23" t="s">
        <v>63</v>
      </c>
      <c r="B746" s="23" t="s">
        <v>862</v>
      </c>
      <c r="C746" s="31">
        <v>10</v>
      </c>
      <c r="D746" s="42">
        <v>6</v>
      </c>
      <c r="E746" s="30">
        <f t="shared" si="48"/>
        <v>0.4</v>
      </c>
      <c r="AW746" s="40"/>
      <c r="AX746" s="26"/>
      <c r="AY746" s="19"/>
      <c r="AZ746" s="46"/>
      <c r="BA746" s="4"/>
    </row>
    <row r="747" spans="1:53">
      <c r="A747" s="23" t="s">
        <v>51</v>
      </c>
      <c r="B747" s="23" t="s">
        <v>673</v>
      </c>
      <c r="C747" s="31">
        <v>30</v>
      </c>
      <c r="D747" s="42">
        <v>15</v>
      </c>
      <c r="E747" s="30">
        <f t="shared" si="48"/>
        <v>0.5</v>
      </c>
      <c r="AW747" s="40"/>
      <c r="AX747" s="26"/>
      <c r="AY747" s="19"/>
      <c r="AZ747" s="46"/>
      <c r="BA747" s="4"/>
    </row>
    <row r="748" spans="1:53">
      <c r="A748" s="23" t="s">
        <v>71</v>
      </c>
      <c r="B748" s="23" t="s">
        <v>776</v>
      </c>
      <c r="C748" s="31">
        <v>19</v>
      </c>
      <c r="D748" s="42">
        <v>10</v>
      </c>
      <c r="E748" s="30">
        <f t="shared" si="48"/>
        <v>0.47368421052631582</v>
      </c>
      <c r="AW748" s="40"/>
      <c r="AX748" s="26"/>
      <c r="AY748" s="19"/>
      <c r="AZ748" s="46"/>
      <c r="BA748" s="4"/>
    </row>
    <row r="749" spans="1:53">
      <c r="A749" s="23" t="s">
        <v>63</v>
      </c>
      <c r="B749" s="23" t="s">
        <v>757</v>
      </c>
      <c r="C749" s="31">
        <v>20</v>
      </c>
      <c r="D749" s="42">
        <v>5</v>
      </c>
      <c r="E749" s="30">
        <f t="shared" si="48"/>
        <v>0.75</v>
      </c>
      <c r="AW749" s="40"/>
      <c r="AX749" s="26"/>
      <c r="AY749" s="19"/>
      <c r="AZ749" s="46"/>
      <c r="BA749" s="4"/>
    </row>
    <row r="750" spans="1:53">
      <c r="A750" s="23" t="s">
        <v>63</v>
      </c>
      <c r="B750" s="23" t="s">
        <v>575</v>
      </c>
      <c r="C750" s="31">
        <v>45</v>
      </c>
      <c r="D750" s="42">
        <v>22</v>
      </c>
      <c r="E750" s="30">
        <f t="shared" si="48"/>
        <v>0.51111111111111107</v>
      </c>
      <c r="AW750" s="40"/>
      <c r="AX750" s="26"/>
      <c r="AY750" s="19"/>
      <c r="AZ750" s="46"/>
      <c r="BA750" s="4"/>
    </row>
    <row r="751" spans="1:53">
      <c r="A751" s="23" t="s">
        <v>63</v>
      </c>
      <c r="B751" s="23" t="s">
        <v>908</v>
      </c>
      <c r="C751" s="31">
        <v>2</v>
      </c>
      <c r="D751" s="42">
        <v>1</v>
      </c>
      <c r="E751" s="30">
        <f t="shared" si="48"/>
        <v>0.5</v>
      </c>
      <c r="AW751" s="40"/>
      <c r="AX751" s="26"/>
      <c r="AY751" s="19"/>
      <c r="AZ751" s="46"/>
      <c r="BA751" s="4"/>
    </row>
    <row r="752" spans="1:53">
      <c r="A752" s="23" t="s">
        <v>57</v>
      </c>
      <c r="B752" s="23" t="s">
        <v>835</v>
      </c>
      <c r="C752" s="31">
        <v>12</v>
      </c>
      <c r="D752" s="42">
        <v>10</v>
      </c>
      <c r="E752" s="30">
        <f t="shared" si="48"/>
        <v>0.16666666666666663</v>
      </c>
      <c r="AW752" s="40"/>
      <c r="AX752" s="26"/>
      <c r="AY752" s="19"/>
      <c r="AZ752" s="46"/>
      <c r="BA752" s="4"/>
    </row>
    <row r="753" spans="1:53">
      <c r="A753" s="23" t="s">
        <v>71</v>
      </c>
      <c r="B753" s="23" t="s">
        <v>120</v>
      </c>
      <c r="C753" s="31">
        <v>621</v>
      </c>
      <c r="D753" s="42">
        <v>346</v>
      </c>
      <c r="E753" s="30">
        <f t="shared" si="48"/>
        <v>0.44283413848631237</v>
      </c>
      <c r="AW753" s="40"/>
      <c r="AX753" s="26"/>
      <c r="AY753" s="19"/>
      <c r="AZ753" s="46"/>
      <c r="BA753" s="4"/>
    </row>
    <row r="754" spans="1:53">
      <c r="A754" s="23" t="s">
        <v>57</v>
      </c>
      <c r="B754" s="23" t="s">
        <v>630</v>
      </c>
      <c r="C754" s="31">
        <v>35</v>
      </c>
      <c r="D754" s="42">
        <v>24</v>
      </c>
      <c r="E754" s="30">
        <f t="shared" si="48"/>
        <v>0.31428571428571428</v>
      </c>
      <c r="AW754" s="40"/>
      <c r="AX754" s="26"/>
      <c r="AY754" s="19"/>
      <c r="AZ754" s="46"/>
      <c r="BA754" s="4"/>
    </row>
    <row r="755" spans="1:53">
      <c r="A755" s="23" t="s">
        <v>71</v>
      </c>
      <c r="B755" s="23" t="s">
        <v>758</v>
      </c>
      <c r="C755" s="31">
        <v>20</v>
      </c>
      <c r="D755" s="42">
        <v>10</v>
      </c>
      <c r="E755" s="30">
        <f t="shared" si="48"/>
        <v>0.5</v>
      </c>
      <c r="AW755" s="40"/>
      <c r="AX755" s="26"/>
      <c r="AY755" s="19"/>
      <c r="AZ755" s="46"/>
      <c r="BA755" s="4"/>
    </row>
    <row r="756" spans="1:53">
      <c r="A756" s="23" t="s">
        <v>63</v>
      </c>
      <c r="B756" s="23" t="s">
        <v>821</v>
      </c>
      <c r="C756" s="31">
        <v>13</v>
      </c>
      <c r="D756" s="42">
        <v>11</v>
      </c>
      <c r="E756" s="30">
        <f t="shared" si="48"/>
        <v>0.15384615384615385</v>
      </c>
      <c r="AW756" s="40"/>
      <c r="AX756" s="26"/>
      <c r="AY756" s="19"/>
      <c r="AZ756" s="46"/>
      <c r="BA756" s="4"/>
    </row>
    <row r="757" spans="1:53">
      <c r="A757" s="23" t="s">
        <v>57</v>
      </c>
      <c r="B757" s="23" t="s">
        <v>343</v>
      </c>
      <c r="C757" s="31">
        <v>113</v>
      </c>
      <c r="D757" s="42">
        <v>50</v>
      </c>
      <c r="E757" s="30">
        <f t="shared" si="48"/>
        <v>0.55752212389380529</v>
      </c>
      <c r="AW757" s="40"/>
      <c r="AX757" s="26"/>
      <c r="AY757" s="19"/>
      <c r="AZ757" s="46"/>
      <c r="BA757" s="4"/>
    </row>
    <row r="758" spans="1:53">
      <c r="A758" s="23" t="s">
        <v>60</v>
      </c>
      <c r="B758" s="23" t="s">
        <v>621</v>
      </c>
      <c r="C758" s="31">
        <v>36</v>
      </c>
      <c r="D758" s="42">
        <v>12</v>
      </c>
      <c r="E758" s="30">
        <f t="shared" si="48"/>
        <v>0.66666666666666674</v>
      </c>
      <c r="AW758" s="40"/>
      <c r="AX758" s="26"/>
      <c r="AY758" s="19"/>
      <c r="AZ758" s="46"/>
      <c r="BA758" s="4"/>
    </row>
    <row r="759" spans="1:53">
      <c r="A759" s="23" t="s">
        <v>71</v>
      </c>
      <c r="B759" s="23" t="s">
        <v>605</v>
      </c>
      <c r="C759" s="31">
        <v>40</v>
      </c>
      <c r="D759" s="42">
        <v>23</v>
      </c>
      <c r="E759" s="30">
        <f t="shared" si="48"/>
        <v>0.42500000000000004</v>
      </c>
      <c r="AW759" s="40"/>
      <c r="AX759" s="26"/>
      <c r="AY759" s="19"/>
      <c r="AZ759" s="46"/>
      <c r="BA759" s="4"/>
    </row>
    <row r="760" spans="1:53">
      <c r="A760" s="23" t="s">
        <v>71</v>
      </c>
      <c r="B760" s="23" t="s">
        <v>696</v>
      </c>
      <c r="C760" s="31">
        <v>27</v>
      </c>
      <c r="D760" s="42">
        <v>13</v>
      </c>
      <c r="E760" s="30">
        <f t="shared" si="48"/>
        <v>0.5185185185185186</v>
      </c>
      <c r="AW760" s="40"/>
      <c r="AX760" s="26"/>
      <c r="AY760" s="19"/>
      <c r="AZ760" s="46"/>
      <c r="BA760" s="4"/>
    </row>
    <row r="761" spans="1:53">
      <c r="A761" s="23" t="s">
        <v>57</v>
      </c>
      <c r="B761" s="23" t="s">
        <v>810</v>
      </c>
      <c r="C761" s="31">
        <v>15</v>
      </c>
      <c r="D761" s="42">
        <v>9</v>
      </c>
      <c r="E761" s="30">
        <f t="shared" si="48"/>
        <v>0.4</v>
      </c>
      <c r="AW761" s="40"/>
      <c r="AX761" s="26"/>
      <c r="AY761" s="19"/>
      <c r="AZ761" s="46"/>
      <c r="BA761" s="4"/>
    </row>
    <row r="762" spans="1:53">
      <c r="A762" s="23" t="s">
        <v>63</v>
      </c>
      <c r="B762" s="23" t="s">
        <v>606</v>
      </c>
      <c r="C762" s="31">
        <v>40</v>
      </c>
      <c r="D762" s="42">
        <v>23</v>
      </c>
      <c r="E762" s="30">
        <f t="shared" si="48"/>
        <v>0.42500000000000004</v>
      </c>
      <c r="AW762" s="40"/>
      <c r="AX762" s="26"/>
      <c r="AY762" s="19"/>
      <c r="AZ762" s="46"/>
      <c r="BA762" s="4"/>
    </row>
    <row r="763" spans="1:53">
      <c r="A763" s="23" t="s">
        <v>63</v>
      </c>
      <c r="B763" s="23" t="s">
        <v>516</v>
      </c>
      <c r="C763" s="31">
        <v>56</v>
      </c>
      <c r="D763" s="42">
        <v>40</v>
      </c>
      <c r="E763" s="30">
        <f t="shared" si="48"/>
        <v>0.2857142857142857</v>
      </c>
      <c r="AW763" s="40"/>
      <c r="AX763" s="26"/>
      <c r="AY763" s="19"/>
      <c r="AZ763" s="46"/>
      <c r="BA763" s="4"/>
    </row>
    <row r="764" spans="1:53">
      <c r="A764" s="23" t="s">
        <v>51</v>
      </c>
      <c r="B764" s="23" t="s">
        <v>792</v>
      </c>
      <c r="C764" s="31">
        <v>17</v>
      </c>
      <c r="D764" s="42">
        <v>9</v>
      </c>
      <c r="E764" s="30">
        <f t="shared" si="48"/>
        <v>0.47058823529411764</v>
      </c>
      <c r="AW764" s="40"/>
      <c r="AX764" s="26"/>
      <c r="AY764" s="19"/>
      <c r="AZ764" s="46"/>
      <c r="BA764" s="4"/>
    </row>
    <row r="765" spans="1:53">
      <c r="A765" s="23" t="s">
        <v>71</v>
      </c>
      <c r="B765" s="23" t="s">
        <v>107</v>
      </c>
      <c r="C765" s="31">
        <v>733</v>
      </c>
      <c r="D765" s="42">
        <v>440</v>
      </c>
      <c r="E765" s="30">
        <f t="shared" si="48"/>
        <v>0.39972714870395631</v>
      </c>
      <c r="AW765" s="40"/>
      <c r="AX765" s="26"/>
      <c r="AY765" s="19"/>
      <c r="AZ765" s="46"/>
      <c r="BA765" s="4"/>
    </row>
    <row r="766" spans="1:53">
      <c r="A766" s="23" t="s">
        <v>51</v>
      </c>
      <c r="B766" s="23" t="s">
        <v>822</v>
      </c>
      <c r="C766" s="31">
        <v>13</v>
      </c>
      <c r="D766" s="42">
        <v>4</v>
      </c>
      <c r="E766" s="30">
        <f t="shared" si="48"/>
        <v>0.69230769230769229</v>
      </c>
      <c r="AW766" s="40"/>
      <c r="AX766" s="26"/>
      <c r="AY766" s="19"/>
      <c r="AZ766" s="46"/>
      <c r="BA766" s="4"/>
    </row>
    <row r="767" spans="1:53">
      <c r="A767" s="23" t="s">
        <v>71</v>
      </c>
      <c r="B767" s="23" t="s">
        <v>724</v>
      </c>
      <c r="C767" s="31">
        <v>24</v>
      </c>
      <c r="D767" s="42">
        <v>19</v>
      </c>
      <c r="E767" s="30">
        <f t="shared" si="48"/>
        <v>0.20833333333333337</v>
      </c>
      <c r="AW767" s="40"/>
      <c r="AX767" s="26"/>
      <c r="AY767" s="19"/>
      <c r="AZ767" s="46"/>
      <c r="BA767" s="4"/>
    </row>
    <row r="768" spans="1:53">
      <c r="A768" s="23" t="s">
        <v>51</v>
      </c>
      <c r="B768" s="23" t="s">
        <v>260</v>
      </c>
      <c r="C768" s="31">
        <v>174</v>
      </c>
      <c r="D768" s="42">
        <v>123</v>
      </c>
      <c r="E768" s="30">
        <f t="shared" si="48"/>
        <v>0.2931034482758621</v>
      </c>
      <c r="AW768" s="40"/>
      <c r="AX768" s="26"/>
      <c r="AY768" s="19"/>
      <c r="AZ768" s="46"/>
      <c r="BA768" s="4"/>
    </row>
    <row r="769" spans="1:53">
      <c r="A769" s="23" t="s">
        <v>71</v>
      </c>
      <c r="B769" s="23" t="s">
        <v>388</v>
      </c>
      <c r="C769" s="31">
        <v>90</v>
      </c>
      <c r="D769" s="42">
        <v>45</v>
      </c>
      <c r="E769" s="30">
        <f t="shared" si="48"/>
        <v>0.5</v>
      </c>
      <c r="AW769" s="40"/>
      <c r="AX769" s="26"/>
      <c r="AY769" s="19"/>
      <c r="AZ769" s="46"/>
      <c r="BA769" s="4"/>
    </row>
    <row r="770" spans="1:53">
      <c r="A770" s="23" t="s">
        <v>71</v>
      </c>
      <c r="B770" s="23" t="s">
        <v>209</v>
      </c>
      <c r="C770" s="31">
        <v>244</v>
      </c>
      <c r="D770" s="42">
        <v>131</v>
      </c>
      <c r="E770" s="30">
        <f t="shared" si="48"/>
        <v>0.46311475409836067</v>
      </c>
      <c r="AW770" s="40"/>
      <c r="AX770" s="26"/>
      <c r="AY770" s="19"/>
      <c r="AZ770" s="46"/>
      <c r="BA770" s="4"/>
    </row>
    <row r="771" spans="1:53">
      <c r="A771" s="23" t="s">
        <v>71</v>
      </c>
      <c r="B771" s="23" t="s">
        <v>445</v>
      </c>
      <c r="C771" s="31">
        <v>71</v>
      </c>
      <c r="D771" s="42">
        <v>34</v>
      </c>
      <c r="E771" s="30">
        <f t="shared" si="48"/>
        <v>0.52112676056338025</v>
      </c>
      <c r="AW771" s="40"/>
      <c r="AX771" s="26"/>
      <c r="AY771" s="19"/>
      <c r="AZ771" s="46"/>
      <c r="BA771" s="4"/>
    </row>
    <row r="772" spans="1:53">
      <c r="A772" s="23" t="s">
        <v>71</v>
      </c>
      <c r="B772" s="23" t="s">
        <v>504</v>
      </c>
      <c r="C772" s="31">
        <v>60</v>
      </c>
      <c r="D772" s="42">
        <v>32</v>
      </c>
      <c r="E772" s="30">
        <f t="shared" si="48"/>
        <v>0.46666666666666667</v>
      </c>
      <c r="AW772" s="40"/>
      <c r="AX772" s="26"/>
      <c r="AY772" s="19"/>
      <c r="AZ772" s="46"/>
      <c r="BA772" s="4"/>
    </row>
    <row r="773" spans="1:53">
      <c r="A773" s="23" t="s">
        <v>63</v>
      </c>
      <c r="B773" s="23" t="s">
        <v>521</v>
      </c>
      <c r="C773" s="31">
        <v>55</v>
      </c>
      <c r="D773" s="42">
        <v>18</v>
      </c>
      <c r="E773" s="30">
        <f t="shared" si="48"/>
        <v>0.67272727272727273</v>
      </c>
      <c r="AW773" s="40"/>
      <c r="AX773" s="26"/>
      <c r="AY773" s="19"/>
      <c r="AZ773" s="46"/>
      <c r="BA773" s="4"/>
    </row>
    <row r="774" spans="1:53">
      <c r="A774" s="23" t="s">
        <v>51</v>
      </c>
      <c r="B774" s="23" t="s">
        <v>146</v>
      </c>
      <c r="C774" s="31">
        <v>400</v>
      </c>
      <c r="D774" s="42">
        <v>154</v>
      </c>
      <c r="E774" s="30">
        <f t="shared" ref="E774:E837" si="49">1-(D774/C774)</f>
        <v>0.61499999999999999</v>
      </c>
      <c r="AW774" s="40"/>
      <c r="AX774" s="26"/>
      <c r="AY774" s="19"/>
      <c r="AZ774" s="46"/>
      <c r="BA774" s="4"/>
    </row>
    <row r="775" spans="1:53">
      <c r="A775" s="23" t="s">
        <v>57</v>
      </c>
      <c r="B775" s="23" t="s">
        <v>622</v>
      </c>
      <c r="C775" s="31">
        <v>36</v>
      </c>
      <c r="D775" s="42">
        <v>8</v>
      </c>
      <c r="E775" s="30">
        <f t="shared" si="49"/>
        <v>0.77777777777777779</v>
      </c>
      <c r="AW775" s="40"/>
      <c r="AX775" s="26"/>
      <c r="AY775" s="19"/>
      <c r="AZ775" s="46"/>
      <c r="BA775" s="4"/>
    </row>
    <row r="776" spans="1:53">
      <c r="A776" s="23" t="s">
        <v>71</v>
      </c>
      <c r="B776" s="23" t="s">
        <v>517</v>
      </c>
      <c r="C776" s="31">
        <v>56</v>
      </c>
      <c r="D776" s="42">
        <v>39</v>
      </c>
      <c r="E776" s="30">
        <f t="shared" si="49"/>
        <v>0.3035714285714286</v>
      </c>
      <c r="AW776" s="40"/>
      <c r="AX776" s="26"/>
      <c r="AY776" s="19"/>
      <c r="AZ776" s="46"/>
      <c r="BA776" s="4"/>
    </row>
    <row r="777" spans="1:53">
      <c r="A777" s="23" t="s">
        <v>57</v>
      </c>
      <c r="B777" s="23" t="s">
        <v>836</v>
      </c>
      <c r="C777" s="31">
        <v>12</v>
      </c>
      <c r="D777" s="42">
        <v>8</v>
      </c>
      <c r="E777" s="30">
        <f t="shared" si="49"/>
        <v>0.33333333333333337</v>
      </c>
      <c r="AW777" s="40"/>
      <c r="AX777" s="26"/>
      <c r="AY777" s="19"/>
      <c r="AZ777" s="46"/>
      <c r="BA777" s="4"/>
    </row>
    <row r="778" spans="1:53">
      <c r="A778" s="23" t="s">
        <v>57</v>
      </c>
      <c r="B778" s="23" t="s">
        <v>563</v>
      </c>
      <c r="C778" s="31">
        <v>47</v>
      </c>
      <c r="D778" s="42">
        <v>37</v>
      </c>
      <c r="E778" s="30">
        <f t="shared" si="49"/>
        <v>0.21276595744680848</v>
      </c>
      <c r="AW778" s="40"/>
      <c r="AX778" s="26"/>
      <c r="AY778" s="19"/>
      <c r="AZ778" s="46"/>
      <c r="BA778" s="4"/>
    </row>
    <row r="779" spans="1:53">
      <c r="A779" s="23" t="s">
        <v>71</v>
      </c>
      <c r="B779" s="23" t="s">
        <v>811</v>
      </c>
      <c r="C779" s="31">
        <v>15</v>
      </c>
      <c r="D779" s="42">
        <v>9</v>
      </c>
      <c r="E779" s="30">
        <f t="shared" si="49"/>
        <v>0.4</v>
      </c>
      <c r="AW779" s="40"/>
      <c r="AX779" s="26"/>
      <c r="AY779" s="19"/>
      <c r="AZ779" s="46"/>
      <c r="BA779" s="4"/>
    </row>
    <row r="780" spans="1:53">
      <c r="A780" s="23" t="s">
        <v>1444</v>
      </c>
      <c r="B780" s="23" t="s">
        <v>697</v>
      </c>
      <c r="C780" s="31">
        <v>27</v>
      </c>
      <c r="D780" s="42">
        <v>22</v>
      </c>
      <c r="E780" s="30">
        <f t="shared" si="49"/>
        <v>0.18518518518518523</v>
      </c>
      <c r="AW780" s="40"/>
      <c r="AX780" s="26"/>
      <c r="AY780" s="19"/>
      <c r="AZ780" s="46"/>
      <c r="BA780" s="4"/>
    </row>
    <row r="781" spans="1:53">
      <c r="A781" s="23" t="s">
        <v>57</v>
      </c>
      <c r="B781" s="23" t="s">
        <v>662</v>
      </c>
      <c r="C781" s="31">
        <v>31</v>
      </c>
      <c r="D781" s="42">
        <v>16</v>
      </c>
      <c r="E781" s="30">
        <f t="shared" si="49"/>
        <v>0.4838709677419355</v>
      </c>
      <c r="AW781" s="40"/>
      <c r="AX781" s="26"/>
      <c r="AY781" s="19"/>
      <c r="AZ781" s="46"/>
      <c r="BA781" s="4"/>
    </row>
    <row r="782" spans="1:53">
      <c r="A782" s="23" t="s">
        <v>63</v>
      </c>
      <c r="B782" s="23" t="s">
        <v>903</v>
      </c>
      <c r="C782" s="31">
        <v>4</v>
      </c>
      <c r="D782" s="42">
        <v>3</v>
      </c>
      <c r="E782" s="30">
        <f t="shared" si="49"/>
        <v>0.25</v>
      </c>
      <c r="AW782" s="40"/>
      <c r="AX782" s="26"/>
      <c r="AY782" s="19"/>
      <c r="AZ782" s="46"/>
      <c r="BA782" s="4"/>
    </row>
    <row r="783" spans="1:53">
      <c r="A783" s="23" t="s">
        <v>57</v>
      </c>
      <c r="B783" s="23" t="s">
        <v>384</v>
      </c>
      <c r="C783" s="31">
        <v>91</v>
      </c>
      <c r="D783" s="42">
        <v>74</v>
      </c>
      <c r="E783" s="30">
        <f t="shared" si="49"/>
        <v>0.18681318681318682</v>
      </c>
      <c r="AW783" s="40"/>
      <c r="AX783" s="26"/>
      <c r="AY783" s="19"/>
      <c r="AZ783" s="46"/>
      <c r="BA783" s="4"/>
    </row>
    <row r="784" spans="1:53">
      <c r="A784" s="23" t="s">
        <v>57</v>
      </c>
      <c r="B784" s="23" t="s">
        <v>759</v>
      </c>
      <c r="C784" s="31">
        <v>20</v>
      </c>
      <c r="D784" s="42">
        <v>12</v>
      </c>
      <c r="E784" s="30">
        <f t="shared" si="49"/>
        <v>0.4</v>
      </c>
      <c r="AW784" s="40"/>
      <c r="AX784" s="26"/>
      <c r="AY784" s="19"/>
      <c r="AZ784" s="46"/>
      <c r="BA784" s="4"/>
    </row>
    <row r="785" spans="1:53">
      <c r="A785" s="23" t="s">
        <v>71</v>
      </c>
      <c r="B785" s="23" t="s">
        <v>793</v>
      </c>
      <c r="C785" s="31">
        <v>17</v>
      </c>
      <c r="D785" s="42">
        <v>12</v>
      </c>
      <c r="E785" s="30">
        <f t="shared" si="49"/>
        <v>0.29411764705882348</v>
      </c>
      <c r="AW785" s="40"/>
      <c r="AX785" s="26"/>
      <c r="AY785" s="19"/>
      <c r="AZ785" s="46"/>
      <c r="BA785" s="4"/>
    </row>
    <row r="786" spans="1:53">
      <c r="A786" s="23" t="s">
        <v>1444</v>
      </c>
      <c r="B786" s="23" t="s">
        <v>800</v>
      </c>
      <c r="C786" s="31">
        <v>16</v>
      </c>
      <c r="D786" s="42">
        <v>11</v>
      </c>
      <c r="E786" s="30">
        <f t="shared" si="49"/>
        <v>0.3125</v>
      </c>
      <c r="AW786" s="40"/>
      <c r="AX786" s="26"/>
      <c r="AY786" s="19"/>
      <c r="AZ786" s="46"/>
      <c r="BA786" s="4"/>
    </row>
    <row r="787" spans="1:53">
      <c r="A787" s="23" t="s">
        <v>51</v>
      </c>
      <c r="B787" s="23" t="s">
        <v>909</v>
      </c>
      <c r="C787" s="31">
        <v>2</v>
      </c>
      <c r="D787" s="42">
        <v>0</v>
      </c>
      <c r="E787" s="30">
        <f t="shared" si="49"/>
        <v>1</v>
      </c>
      <c r="AW787" s="40"/>
      <c r="AX787" s="26"/>
      <c r="AY787" s="19"/>
      <c r="AZ787" s="46"/>
      <c r="BA787" s="4"/>
    </row>
    <row r="788" spans="1:53">
      <c r="A788" s="23" t="s">
        <v>55</v>
      </c>
      <c r="B788" s="23" t="s">
        <v>488</v>
      </c>
      <c r="C788" s="31">
        <v>63</v>
      </c>
      <c r="D788" s="42">
        <v>28</v>
      </c>
      <c r="E788" s="30">
        <f t="shared" si="49"/>
        <v>0.55555555555555558</v>
      </c>
      <c r="AW788" s="40"/>
      <c r="AX788" s="26"/>
      <c r="AY788" s="19"/>
      <c r="AZ788" s="46"/>
      <c r="BA788" s="4"/>
    </row>
    <row r="789" spans="1:53">
      <c r="A789" s="23" t="s">
        <v>1444</v>
      </c>
      <c r="B789" s="23" t="s">
        <v>323</v>
      </c>
      <c r="C789" s="31">
        <v>126</v>
      </c>
      <c r="D789" s="42">
        <v>46</v>
      </c>
      <c r="E789" s="30">
        <f t="shared" si="49"/>
        <v>0.63492063492063489</v>
      </c>
      <c r="AW789" s="40"/>
      <c r="AX789" s="26"/>
      <c r="AY789" s="19"/>
      <c r="AZ789" s="46"/>
      <c r="BA789" s="4"/>
    </row>
    <row r="790" spans="1:53">
      <c r="A790" s="23" t="s">
        <v>71</v>
      </c>
      <c r="B790" s="23" t="s">
        <v>446</v>
      </c>
      <c r="C790" s="31">
        <v>71</v>
      </c>
      <c r="D790" s="42">
        <v>45</v>
      </c>
      <c r="E790" s="30">
        <f t="shared" si="49"/>
        <v>0.36619718309859151</v>
      </c>
      <c r="AW790" s="40"/>
      <c r="AX790" s="26"/>
      <c r="AY790" s="19"/>
      <c r="AZ790" s="46"/>
      <c r="BA790" s="4"/>
    </row>
    <row r="791" spans="1:53">
      <c r="A791" s="23" t="s">
        <v>60</v>
      </c>
      <c r="B791" s="23" t="s">
        <v>812</v>
      </c>
      <c r="C791" s="31">
        <v>15</v>
      </c>
      <c r="D791" s="42">
        <v>10</v>
      </c>
      <c r="E791" s="30">
        <f t="shared" si="49"/>
        <v>0.33333333333333337</v>
      </c>
      <c r="AW791" s="40"/>
      <c r="AX791" s="26"/>
      <c r="AY791" s="19"/>
      <c r="AZ791" s="46"/>
      <c r="BA791" s="4"/>
    </row>
    <row r="792" spans="1:53">
      <c r="A792" s="23" t="s">
        <v>71</v>
      </c>
      <c r="B792" s="23" t="s">
        <v>863</v>
      </c>
      <c r="C792" s="31">
        <v>10</v>
      </c>
      <c r="D792" s="42">
        <v>6</v>
      </c>
      <c r="E792" s="30">
        <f t="shared" si="49"/>
        <v>0.4</v>
      </c>
      <c r="AW792" s="40"/>
      <c r="AX792" s="26"/>
      <c r="AY792" s="47"/>
      <c r="AZ792" s="46"/>
      <c r="BA792" s="4"/>
    </row>
    <row r="793" spans="1:53">
      <c r="A793" s="23" t="s">
        <v>1444</v>
      </c>
      <c r="B793" s="23" t="s">
        <v>276</v>
      </c>
      <c r="C793" s="31">
        <v>158</v>
      </c>
      <c r="D793" s="42">
        <v>83</v>
      </c>
      <c r="E793" s="30">
        <f t="shared" si="49"/>
        <v>0.47468354430379744</v>
      </c>
      <c r="AW793" s="40"/>
      <c r="AX793" s="26"/>
      <c r="AY793" s="19"/>
      <c r="AZ793" s="46"/>
      <c r="BA793" s="4"/>
    </row>
    <row r="794" spans="1:53">
      <c r="A794" s="23" t="s">
        <v>51</v>
      </c>
      <c r="B794" s="23" t="s">
        <v>67</v>
      </c>
      <c r="C794" s="29">
        <v>2654</v>
      </c>
      <c r="D794" s="42">
        <v>1347</v>
      </c>
      <c r="E794" s="30">
        <f t="shared" si="49"/>
        <v>0.49246420497362475</v>
      </c>
      <c r="AW794" s="40"/>
      <c r="AX794" s="26"/>
      <c r="AY794" s="19"/>
      <c r="AZ794" s="46"/>
      <c r="BA794" s="4"/>
    </row>
    <row r="795" spans="1:53">
      <c r="A795" s="23" t="s">
        <v>1444</v>
      </c>
      <c r="B795" s="23" t="s">
        <v>527</v>
      </c>
      <c r="C795" s="31">
        <v>54</v>
      </c>
      <c r="D795" s="42">
        <v>24</v>
      </c>
      <c r="E795" s="30">
        <f t="shared" si="49"/>
        <v>0.55555555555555558</v>
      </c>
      <c r="AW795" s="40"/>
      <c r="AX795" s="26"/>
      <c r="AY795" s="19"/>
      <c r="AZ795" s="46"/>
      <c r="BA795" s="4"/>
    </row>
    <row r="796" spans="1:53">
      <c r="A796" s="23" t="s">
        <v>57</v>
      </c>
      <c r="B796" s="23" t="s">
        <v>787</v>
      </c>
      <c r="C796" s="31">
        <v>18</v>
      </c>
      <c r="D796" s="42">
        <v>9</v>
      </c>
      <c r="E796" s="30">
        <f t="shared" si="49"/>
        <v>0.5</v>
      </c>
      <c r="AW796" s="40"/>
      <c r="AX796" s="26"/>
      <c r="AY796" s="19"/>
      <c r="AZ796" s="46"/>
      <c r="BA796" s="4"/>
    </row>
    <row r="797" spans="1:53">
      <c r="A797" s="23" t="s">
        <v>71</v>
      </c>
      <c r="B797" s="23" t="s">
        <v>777</v>
      </c>
      <c r="C797" s="31">
        <v>19</v>
      </c>
      <c r="D797" s="42">
        <v>11</v>
      </c>
      <c r="E797" s="30">
        <f t="shared" si="49"/>
        <v>0.42105263157894735</v>
      </c>
      <c r="AW797" s="40"/>
      <c r="AX797" s="26"/>
      <c r="AY797" s="19"/>
      <c r="AZ797" s="46"/>
      <c r="BA797" s="4"/>
    </row>
    <row r="798" spans="1:53">
      <c r="A798" s="23" t="s">
        <v>57</v>
      </c>
      <c r="B798" s="23" t="s">
        <v>679</v>
      </c>
      <c r="C798" s="31">
        <v>29</v>
      </c>
      <c r="D798" s="42">
        <v>12</v>
      </c>
      <c r="E798" s="30">
        <f t="shared" si="49"/>
        <v>0.5862068965517242</v>
      </c>
      <c r="AW798" s="40"/>
      <c r="AX798" s="26"/>
      <c r="AY798" s="19"/>
      <c r="AZ798" s="46"/>
      <c r="BA798" s="4"/>
    </row>
    <row r="799" spans="1:53">
      <c r="A799" s="23" t="s">
        <v>57</v>
      </c>
      <c r="B799" s="23" t="s">
        <v>328</v>
      </c>
      <c r="C799" s="31">
        <v>123</v>
      </c>
      <c r="D799" s="42">
        <v>65</v>
      </c>
      <c r="E799" s="30">
        <f t="shared" si="49"/>
        <v>0.47154471544715448</v>
      </c>
      <c r="AW799" s="40"/>
      <c r="AX799" s="26"/>
      <c r="AY799" s="19"/>
      <c r="AZ799" s="46"/>
      <c r="BA799" s="4"/>
    </row>
    <row r="800" spans="1:53">
      <c r="A800" s="23" t="s">
        <v>63</v>
      </c>
      <c r="B800" s="23" t="s">
        <v>650</v>
      </c>
      <c r="C800" s="31">
        <v>33</v>
      </c>
      <c r="D800" s="42">
        <v>19</v>
      </c>
      <c r="E800" s="30">
        <f t="shared" si="49"/>
        <v>0.4242424242424242</v>
      </c>
      <c r="AW800" s="40"/>
      <c r="AX800" s="26"/>
      <c r="AY800" s="19"/>
      <c r="AZ800" s="46"/>
      <c r="BA800" s="4"/>
    </row>
    <row r="801" spans="1:53">
      <c r="A801" s="23" t="s">
        <v>71</v>
      </c>
      <c r="B801" s="23" t="s">
        <v>576</v>
      </c>
      <c r="C801" s="31">
        <v>45</v>
      </c>
      <c r="D801" s="42">
        <v>28</v>
      </c>
      <c r="E801" s="30">
        <f t="shared" si="49"/>
        <v>0.37777777777777777</v>
      </c>
      <c r="AW801" s="40"/>
      <c r="AX801" s="26"/>
      <c r="AY801" s="19"/>
      <c r="AZ801" s="46"/>
      <c r="BA801" s="4"/>
    </row>
    <row r="802" spans="1:53">
      <c r="A802" s="23" t="s">
        <v>57</v>
      </c>
      <c r="B802" s="23" t="s">
        <v>704</v>
      </c>
      <c r="C802" s="31">
        <v>26</v>
      </c>
      <c r="D802" s="42">
        <v>14</v>
      </c>
      <c r="E802" s="30">
        <f t="shared" si="49"/>
        <v>0.46153846153846156</v>
      </c>
      <c r="AW802" s="40"/>
      <c r="AX802" s="26"/>
      <c r="AY802" s="19"/>
      <c r="AZ802" s="46"/>
      <c r="BA802" s="4"/>
    </row>
    <row r="803" spans="1:53">
      <c r="A803" s="23" t="s">
        <v>60</v>
      </c>
      <c r="B803" s="23" t="s">
        <v>197</v>
      </c>
      <c r="C803" s="31">
        <v>264</v>
      </c>
      <c r="D803" s="42">
        <v>162</v>
      </c>
      <c r="E803" s="30">
        <f t="shared" si="49"/>
        <v>0.38636363636363635</v>
      </c>
      <c r="AW803" s="40"/>
      <c r="AX803" s="26"/>
      <c r="AY803" s="19"/>
      <c r="AZ803" s="46"/>
      <c r="BA803" s="4"/>
    </row>
    <row r="804" spans="1:53">
      <c r="A804" s="23" t="s">
        <v>63</v>
      </c>
      <c r="B804" s="23" t="s">
        <v>794</v>
      </c>
      <c r="C804" s="31">
        <v>17</v>
      </c>
      <c r="D804" s="42">
        <v>9</v>
      </c>
      <c r="E804" s="30">
        <f t="shared" si="49"/>
        <v>0.47058823529411764</v>
      </c>
      <c r="AW804" s="40"/>
      <c r="AX804" s="26"/>
      <c r="AY804" s="19"/>
      <c r="AZ804" s="46"/>
      <c r="BA804" s="4"/>
    </row>
    <row r="805" spans="1:53">
      <c r="A805" s="23" t="s">
        <v>55</v>
      </c>
      <c r="B805" s="23" t="s">
        <v>663</v>
      </c>
      <c r="C805" s="31">
        <v>31</v>
      </c>
      <c r="D805" s="42">
        <v>11</v>
      </c>
      <c r="E805" s="30">
        <f t="shared" si="49"/>
        <v>0.64516129032258063</v>
      </c>
      <c r="AW805" s="40"/>
      <c r="AX805" s="26"/>
      <c r="AY805" s="19"/>
      <c r="AZ805" s="46"/>
      <c r="BA805" s="4"/>
    </row>
    <row r="806" spans="1:53">
      <c r="A806" s="23" t="s">
        <v>71</v>
      </c>
      <c r="B806" s="23" t="s">
        <v>904</v>
      </c>
      <c r="C806" s="31">
        <v>4</v>
      </c>
      <c r="D806" s="42">
        <v>3</v>
      </c>
      <c r="E806" s="30">
        <f t="shared" si="49"/>
        <v>0.25</v>
      </c>
      <c r="AW806" s="40"/>
      <c r="AX806" s="26"/>
      <c r="AY806" s="19"/>
      <c r="AZ806" s="46"/>
      <c r="BA806" s="4"/>
    </row>
    <row r="807" spans="1:53">
      <c r="A807" s="23" t="s">
        <v>51</v>
      </c>
      <c r="B807" s="23" t="s">
        <v>595</v>
      </c>
      <c r="C807" s="31">
        <v>42</v>
      </c>
      <c r="D807" s="42">
        <v>20</v>
      </c>
      <c r="E807" s="30">
        <f t="shared" si="49"/>
        <v>0.52380952380952384</v>
      </c>
      <c r="AW807" s="40"/>
      <c r="AX807" s="26"/>
      <c r="AY807" s="19"/>
      <c r="AZ807" s="46"/>
      <c r="BA807" s="4"/>
    </row>
    <row r="808" spans="1:53">
      <c r="A808" s="23" t="s">
        <v>63</v>
      </c>
      <c r="B808" s="23" t="s">
        <v>407</v>
      </c>
      <c r="C808" s="31">
        <v>83</v>
      </c>
      <c r="D808" s="42">
        <v>44</v>
      </c>
      <c r="E808" s="30">
        <f t="shared" si="49"/>
        <v>0.46987951807228912</v>
      </c>
      <c r="AW808" s="40"/>
      <c r="AX808" s="26"/>
      <c r="AY808" s="47"/>
      <c r="AZ808" s="46"/>
      <c r="BA808" s="4"/>
    </row>
    <row r="809" spans="1:53">
      <c r="A809" s="23" t="s">
        <v>57</v>
      </c>
      <c r="B809" s="23" t="s">
        <v>475</v>
      </c>
      <c r="C809" s="31">
        <v>65</v>
      </c>
      <c r="D809" s="42">
        <v>41</v>
      </c>
      <c r="E809" s="30">
        <f t="shared" si="49"/>
        <v>0.36923076923076925</v>
      </c>
      <c r="AW809" s="40"/>
      <c r="AX809" s="26"/>
      <c r="AY809" s="19"/>
      <c r="AZ809" s="46"/>
      <c r="BA809" s="4"/>
    </row>
    <row r="810" spans="1:53">
      <c r="A810" s="23" t="s">
        <v>1444</v>
      </c>
      <c r="B810" s="23" t="s">
        <v>77</v>
      </c>
      <c r="C810" s="29">
        <v>1453</v>
      </c>
      <c r="D810" s="42">
        <v>655</v>
      </c>
      <c r="E810" s="30">
        <f t="shared" si="49"/>
        <v>0.54920853406744663</v>
      </c>
      <c r="AW810" s="40"/>
      <c r="AX810" s="26"/>
      <c r="AY810" s="19"/>
      <c r="AZ810" s="46"/>
      <c r="BA810" s="4"/>
    </row>
    <row r="811" spans="1:53">
      <c r="A811" s="23" t="s">
        <v>63</v>
      </c>
      <c r="B811" s="23" t="s">
        <v>93</v>
      </c>
      <c r="C811" s="31">
        <v>951</v>
      </c>
      <c r="D811" s="42">
        <v>440</v>
      </c>
      <c r="E811" s="30">
        <f t="shared" si="49"/>
        <v>0.53732912723449</v>
      </c>
      <c r="AW811" s="40"/>
      <c r="AX811" s="26"/>
      <c r="AY811" s="19"/>
      <c r="AZ811" s="46"/>
      <c r="BA811" s="4"/>
    </row>
    <row r="812" spans="1:53">
      <c r="A812" s="23" t="s">
        <v>51</v>
      </c>
      <c r="B812" s="23" t="s">
        <v>211</v>
      </c>
      <c r="C812" s="31">
        <v>239</v>
      </c>
      <c r="D812" s="42">
        <v>135</v>
      </c>
      <c r="E812" s="30">
        <f t="shared" si="49"/>
        <v>0.43514644351464438</v>
      </c>
      <c r="AW812" s="40"/>
      <c r="AX812" s="26"/>
      <c r="AY812" s="19"/>
      <c r="AZ812" s="46"/>
      <c r="BA812" s="4"/>
    </row>
    <row r="813" spans="1:53">
      <c r="A813" s="23" t="s">
        <v>55</v>
      </c>
      <c r="B813" s="23" t="s">
        <v>275</v>
      </c>
      <c r="C813" s="31">
        <v>160</v>
      </c>
      <c r="D813" s="42">
        <v>111</v>
      </c>
      <c r="E813" s="30">
        <f t="shared" si="49"/>
        <v>0.30625000000000002</v>
      </c>
      <c r="AW813" s="40"/>
      <c r="AX813" s="26"/>
      <c r="AY813" s="19"/>
      <c r="AZ813" s="46"/>
      <c r="BA813" s="4"/>
    </row>
    <row r="814" spans="1:53">
      <c r="A814" s="23" t="s">
        <v>57</v>
      </c>
      <c r="B814" s="23" t="s">
        <v>175</v>
      </c>
      <c r="C814" s="31">
        <v>301</v>
      </c>
      <c r="D814" s="42">
        <v>205</v>
      </c>
      <c r="E814" s="30">
        <f t="shared" si="49"/>
        <v>0.31893687707641194</v>
      </c>
      <c r="AW814" s="40"/>
      <c r="AX814" s="26"/>
      <c r="AY814" s="19"/>
      <c r="AZ814" s="46"/>
      <c r="BA814" s="4"/>
    </row>
    <row r="815" spans="1:53">
      <c r="A815" s="23" t="s">
        <v>71</v>
      </c>
      <c r="B815" s="23" t="s">
        <v>705</v>
      </c>
      <c r="C815" s="31">
        <v>26</v>
      </c>
      <c r="D815" s="42">
        <v>22</v>
      </c>
      <c r="E815" s="30">
        <f t="shared" si="49"/>
        <v>0.15384615384615385</v>
      </c>
      <c r="AW815" s="40"/>
      <c r="AX815" s="26"/>
      <c r="AY815" s="19"/>
      <c r="AZ815" s="46"/>
      <c r="BA815" s="4"/>
    </row>
    <row r="816" spans="1:53">
      <c r="A816" s="23" t="s">
        <v>71</v>
      </c>
      <c r="B816" s="23" t="s">
        <v>548</v>
      </c>
      <c r="C816" s="31">
        <v>50</v>
      </c>
      <c r="D816" s="42">
        <v>27</v>
      </c>
      <c r="E816" s="30">
        <f t="shared" si="49"/>
        <v>0.45999999999999996</v>
      </c>
      <c r="AW816" s="40"/>
      <c r="AX816" s="26"/>
      <c r="AY816" s="19"/>
      <c r="AZ816" s="46"/>
      <c r="BA816" s="4"/>
    </row>
    <row r="817" spans="1:53">
      <c r="A817" s="23" t="s">
        <v>57</v>
      </c>
      <c r="B817" s="23" t="s">
        <v>349</v>
      </c>
      <c r="C817" s="31">
        <v>110</v>
      </c>
      <c r="D817" s="42">
        <v>63</v>
      </c>
      <c r="E817" s="30">
        <f t="shared" si="49"/>
        <v>0.42727272727272725</v>
      </c>
      <c r="AW817" s="40"/>
      <c r="AX817" s="26"/>
      <c r="AY817" s="19"/>
      <c r="AZ817" s="46"/>
      <c r="BA817" s="4"/>
    </row>
    <row r="818" spans="1:53">
      <c r="A818" s="23" t="s">
        <v>71</v>
      </c>
      <c r="B818" s="23" t="s">
        <v>106</v>
      </c>
      <c r="C818" s="31">
        <v>736</v>
      </c>
      <c r="D818" s="42">
        <v>310</v>
      </c>
      <c r="E818" s="30">
        <f t="shared" si="49"/>
        <v>0.57880434782608692</v>
      </c>
      <c r="AW818" s="40"/>
      <c r="AX818" s="26"/>
      <c r="AY818" s="19"/>
      <c r="AZ818" s="46"/>
      <c r="BA818" s="4"/>
    </row>
    <row r="819" spans="1:53">
      <c r="A819" s="23" t="s">
        <v>51</v>
      </c>
      <c r="B819" s="23" t="s">
        <v>155</v>
      </c>
      <c r="C819" s="31">
        <v>362</v>
      </c>
      <c r="D819" s="42">
        <v>190</v>
      </c>
      <c r="E819" s="30">
        <f t="shared" si="49"/>
        <v>0.47513812154696133</v>
      </c>
      <c r="AW819" s="40"/>
      <c r="AX819" s="26"/>
      <c r="AY819" s="19"/>
      <c r="AZ819" s="46"/>
      <c r="BA819" s="4"/>
    </row>
    <row r="820" spans="1:53">
      <c r="A820" s="23" t="s">
        <v>71</v>
      </c>
      <c r="B820" s="23" t="s">
        <v>126</v>
      </c>
      <c r="C820" s="31">
        <v>574</v>
      </c>
      <c r="D820" s="42">
        <v>285</v>
      </c>
      <c r="E820" s="30">
        <f t="shared" si="49"/>
        <v>0.50348432055749126</v>
      </c>
      <c r="AW820" s="40"/>
      <c r="AX820" s="26"/>
      <c r="AY820" s="19"/>
      <c r="AZ820" s="46"/>
      <c r="BA820" s="4"/>
    </row>
    <row r="821" spans="1:53">
      <c r="A821" s="23" t="s">
        <v>63</v>
      </c>
      <c r="B821" s="23" t="s">
        <v>714</v>
      </c>
      <c r="C821" s="31">
        <v>25</v>
      </c>
      <c r="D821" s="42">
        <v>16</v>
      </c>
      <c r="E821" s="30">
        <f t="shared" si="49"/>
        <v>0.36</v>
      </c>
      <c r="AW821" s="40"/>
      <c r="AX821" s="26"/>
      <c r="AY821" s="19"/>
      <c r="AZ821" s="46"/>
      <c r="BA821" s="4"/>
    </row>
    <row r="822" spans="1:53">
      <c r="A822" s="23" t="s">
        <v>55</v>
      </c>
      <c r="B822" s="23" t="s">
        <v>216</v>
      </c>
      <c r="C822" s="31">
        <v>227</v>
      </c>
      <c r="D822" s="42">
        <v>133</v>
      </c>
      <c r="E822" s="30">
        <f t="shared" si="49"/>
        <v>0.41409691629955947</v>
      </c>
      <c r="AW822" s="40"/>
      <c r="AX822" s="26"/>
      <c r="AY822" s="19"/>
      <c r="AZ822" s="46"/>
      <c r="BA822" s="4"/>
    </row>
    <row r="823" spans="1:53">
      <c r="A823" s="23" t="s">
        <v>1444</v>
      </c>
      <c r="B823" s="23" t="s">
        <v>188</v>
      </c>
      <c r="C823" s="31">
        <v>283</v>
      </c>
      <c r="D823" s="42">
        <v>148</v>
      </c>
      <c r="E823" s="30">
        <f t="shared" si="49"/>
        <v>0.47703180212014129</v>
      </c>
      <c r="AW823" s="40"/>
      <c r="AX823" s="26"/>
      <c r="AY823" s="47"/>
      <c r="AZ823" s="46"/>
      <c r="BA823" s="4"/>
    </row>
    <row r="824" spans="1:53">
      <c r="A824" s="23" t="s">
        <v>71</v>
      </c>
      <c r="B824" s="23" t="s">
        <v>706</v>
      </c>
      <c r="C824" s="31">
        <v>26</v>
      </c>
      <c r="D824" s="42">
        <v>14</v>
      </c>
      <c r="E824" s="30">
        <f t="shared" si="49"/>
        <v>0.46153846153846156</v>
      </c>
      <c r="AW824" s="40"/>
      <c r="AX824" s="26"/>
      <c r="AY824" s="19"/>
      <c r="AZ824" s="46"/>
      <c r="BA824" s="4"/>
    </row>
    <row r="825" spans="1:53">
      <c r="A825" s="23" t="s">
        <v>57</v>
      </c>
      <c r="B825" s="23" t="s">
        <v>89</v>
      </c>
      <c r="C825" s="29">
        <v>1019</v>
      </c>
      <c r="D825" s="42">
        <v>507</v>
      </c>
      <c r="E825" s="30">
        <f t="shared" si="49"/>
        <v>0.50245338567222775</v>
      </c>
      <c r="AW825" s="40"/>
      <c r="AX825" s="26"/>
      <c r="AY825" s="19"/>
      <c r="AZ825" s="46"/>
      <c r="BA825" s="4"/>
    </row>
    <row r="826" spans="1:53">
      <c r="A826" s="23" t="s">
        <v>60</v>
      </c>
      <c r="B826" s="23" t="s">
        <v>801</v>
      </c>
      <c r="C826" s="31">
        <v>16</v>
      </c>
      <c r="D826" s="42">
        <v>3</v>
      </c>
      <c r="E826" s="30">
        <f t="shared" si="49"/>
        <v>0.8125</v>
      </c>
      <c r="AW826" s="40"/>
      <c r="AX826" s="26"/>
      <c r="AY826" s="47"/>
      <c r="AZ826" s="46"/>
      <c r="BA826" s="4"/>
    </row>
    <row r="827" spans="1:53">
      <c r="A827" s="23" t="s">
        <v>63</v>
      </c>
      <c r="B827" s="23" t="s">
        <v>424</v>
      </c>
      <c r="C827" s="31">
        <v>77</v>
      </c>
      <c r="D827" s="42">
        <v>39</v>
      </c>
      <c r="E827" s="30">
        <f t="shared" si="49"/>
        <v>0.49350649350649356</v>
      </c>
      <c r="AW827" s="40"/>
      <c r="AX827" s="26"/>
      <c r="AY827" s="47"/>
      <c r="AZ827" s="46"/>
      <c r="BA827" s="4"/>
    </row>
    <row r="828" spans="1:53">
      <c r="A828" s="23" t="s">
        <v>55</v>
      </c>
      <c r="B828" s="23" t="s">
        <v>65</v>
      </c>
      <c r="C828" s="29">
        <v>3245</v>
      </c>
      <c r="D828" s="42">
        <v>1368</v>
      </c>
      <c r="E828" s="30">
        <f t="shared" si="49"/>
        <v>0.57842835130970727</v>
      </c>
      <c r="AW828" s="40"/>
      <c r="AX828" s="26"/>
      <c r="AY828" s="19"/>
      <c r="AZ828" s="46"/>
      <c r="BA828" s="4"/>
    </row>
    <row r="829" spans="1:53">
      <c r="A829" s="23" t="s">
        <v>55</v>
      </c>
      <c r="B829" s="23" t="s">
        <v>56</v>
      </c>
      <c r="C829" s="29">
        <v>9334</v>
      </c>
      <c r="D829" s="42">
        <v>4065</v>
      </c>
      <c r="E829" s="30">
        <f t="shared" si="49"/>
        <v>0.56449539318620101</v>
      </c>
      <c r="AW829" s="40"/>
      <c r="AX829" s="26"/>
      <c r="AY829" s="19"/>
      <c r="AZ829" s="46"/>
      <c r="BA829" s="4"/>
    </row>
    <row r="830" spans="1:53">
      <c r="A830" s="23" t="s">
        <v>1444</v>
      </c>
      <c r="B830" s="23" t="s">
        <v>750</v>
      </c>
      <c r="C830" s="31">
        <v>21</v>
      </c>
      <c r="D830" s="42">
        <v>8</v>
      </c>
      <c r="E830" s="30">
        <f t="shared" si="49"/>
        <v>0.61904761904761907</v>
      </c>
      <c r="AW830" s="40"/>
      <c r="AX830" s="26"/>
      <c r="AY830" s="19"/>
      <c r="AZ830" s="46"/>
      <c r="BA830" s="4"/>
    </row>
    <row r="831" spans="1:53">
      <c r="A831" s="23" t="s">
        <v>78</v>
      </c>
      <c r="B831" s="23" t="s">
        <v>105</v>
      </c>
      <c r="C831" s="31">
        <v>827</v>
      </c>
      <c r="D831" s="42">
        <v>485</v>
      </c>
      <c r="E831" s="30">
        <f t="shared" si="49"/>
        <v>0.41354292623941957</v>
      </c>
      <c r="AW831" s="40"/>
      <c r="AX831" s="26"/>
      <c r="AY831" s="19"/>
      <c r="AZ831" s="46"/>
      <c r="BA831" s="4"/>
    </row>
    <row r="832" spans="1:53">
      <c r="A832" s="23" t="s">
        <v>55</v>
      </c>
      <c r="B832" s="23" t="s">
        <v>664</v>
      </c>
      <c r="C832" s="31">
        <v>31</v>
      </c>
      <c r="D832" s="42">
        <v>17</v>
      </c>
      <c r="E832" s="30">
        <f t="shared" si="49"/>
        <v>0.45161290322580649</v>
      </c>
      <c r="AW832" s="40"/>
      <c r="AX832" s="26"/>
      <c r="AY832" s="19"/>
      <c r="AZ832" s="46"/>
      <c r="BA832" s="4"/>
    </row>
    <row r="833" spans="1:53">
      <c r="A833" s="23" t="s">
        <v>78</v>
      </c>
      <c r="B833" s="23" t="s">
        <v>651</v>
      </c>
      <c r="C833" s="31">
        <v>33</v>
      </c>
      <c r="D833" s="42">
        <v>28</v>
      </c>
      <c r="E833" s="30">
        <f t="shared" si="49"/>
        <v>0.15151515151515149</v>
      </c>
      <c r="AW833" s="40"/>
      <c r="AX833" s="26"/>
      <c r="AY833" s="19"/>
      <c r="AZ833" s="46"/>
      <c r="BA833" s="4"/>
    </row>
    <row r="834" spans="1:53">
      <c r="A834" s="23" t="s">
        <v>57</v>
      </c>
      <c r="B834" s="23" t="s">
        <v>255</v>
      </c>
      <c r="C834" s="31">
        <v>184</v>
      </c>
      <c r="D834" s="42">
        <v>95</v>
      </c>
      <c r="E834" s="30">
        <f t="shared" si="49"/>
        <v>0.48369565217391308</v>
      </c>
      <c r="AW834" s="40"/>
      <c r="AX834" s="26"/>
      <c r="AY834" s="19"/>
      <c r="AZ834" s="46"/>
      <c r="BA834" s="4"/>
    </row>
    <row r="835" spans="1:53">
      <c r="A835" s="23" t="s">
        <v>60</v>
      </c>
      <c r="B835" s="23" t="s">
        <v>447</v>
      </c>
      <c r="C835" s="31">
        <v>71</v>
      </c>
      <c r="D835" s="42">
        <v>35</v>
      </c>
      <c r="E835" s="30">
        <f t="shared" si="49"/>
        <v>0.50704225352112675</v>
      </c>
      <c r="AW835" s="40"/>
      <c r="AX835" s="26"/>
      <c r="AY835" s="19"/>
      <c r="AZ835" s="46"/>
      <c r="BA835" s="4"/>
    </row>
    <row r="836" spans="1:53">
      <c r="A836" s="23" t="s">
        <v>63</v>
      </c>
      <c r="B836" s="23" t="s">
        <v>760</v>
      </c>
      <c r="C836" s="31">
        <v>20</v>
      </c>
      <c r="D836" s="42">
        <v>19</v>
      </c>
      <c r="E836" s="30">
        <f t="shared" si="49"/>
        <v>5.0000000000000044E-2</v>
      </c>
      <c r="AW836" s="40"/>
      <c r="AX836" s="26"/>
      <c r="AY836" s="19"/>
      <c r="AZ836" s="46"/>
      <c r="BA836" s="4"/>
    </row>
    <row r="837" spans="1:53">
      <c r="A837" s="23" t="s">
        <v>71</v>
      </c>
      <c r="B837" s="23" t="s">
        <v>894</v>
      </c>
      <c r="C837" s="31">
        <v>6</v>
      </c>
      <c r="D837" s="42">
        <v>5</v>
      </c>
      <c r="E837" s="30">
        <f t="shared" si="49"/>
        <v>0.16666666666666663</v>
      </c>
      <c r="AW837" s="40"/>
      <c r="AX837" s="26"/>
      <c r="AY837" s="47"/>
      <c r="AZ837" s="46"/>
      <c r="BA837" s="4"/>
    </row>
    <row r="838" spans="1:53">
      <c r="A838" s="23" t="s">
        <v>60</v>
      </c>
      <c r="B838" s="23" t="s">
        <v>837</v>
      </c>
      <c r="C838" s="31">
        <v>12</v>
      </c>
      <c r="D838" s="42">
        <v>8</v>
      </c>
      <c r="E838" s="30">
        <f t="shared" ref="E838:E857" si="50">1-(D838/C838)</f>
        <v>0.33333333333333337</v>
      </c>
      <c r="AW838" s="40"/>
      <c r="AX838" s="26"/>
      <c r="AY838" s="19"/>
      <c r="AZ838" s="46"/>
      <c r="BA838" s="4"/>
    </row>
    <row r="839" spans="1:53">
      <c r="A839" s="23" t="s">
        <v>71</v>
      </c>
      <c r="B839" s="23" t="s">
        <v>75</v>
      </c>
      <c r="C839" s="29">
        <v>1525</v>
      </c>
      <c r="D839" s="42">
        <v>706</v>
      </c>
      <c r="E839" s="30">
        <f t="shared" si="50"/>
        <v>0.53704918032786886</v>
      </c>
      <c r="AW839" s="40"/>
      <c r="AX839" s="26"/>
      <c r="AY839" s="19"/>
      <c r="AZ839" s="46"/>
      <c r="BA839" s="4"/>
    </row>
    <row r="840" spans="1:53">
      <c r="A840" s="23" t="s">
        <v>78</v>
      </c>
      <c r="B840" s="23" t="s">
        <v>441</v>
      </c>
      <c r="C840" s="31">
        <v>72</v>
      </c>
      <c r="D840" s="42">
        <v>49</v>
      </c>
      <c r="E840" s="30">
        <f t="shared" si="50"/>
        <v>0.31944444444444442</v>
      </c>
      <c r="AW840" s="40"/>
      <c r="AX840" s="26"/>
      <c r="AY840" s="19"/>
      <c r="AZ840" s="46"/>
      <c r="BA840" s="4"/>
    </row>
    <row r="841" spans="1:53">
      <c r="A841" s="23" t="s">
        <v>60</v>
      </c>
      <c r="B841" s="23" t="s">
        <v>171</v>
      </c>
      <c r="C841" s="31">
        <v>314</v>
      </c>
      <c r="D841" s="42">
        <v>121</v>
      </c>
      <c r="E841" s="30">
        <f t="shared" si="50"/>
        <v>0.61464968152866239</v>
      </c>
      <c r="AW841" s="40"/>
      <c r="AX841" s="26"/>
      <c r="AY841" s="19"/>
      <c r="AZ841" s="46"/>
      <c r="BA841" s="4"/>
    </row>
    <row r="842" spans="1:53">
      <c r="A842" s="23" t="s">
        <v>60</v>
      </c>
      <c r="B842" s="23" t="s">
        <v>408</v>
      </c>
      <c r="C842" s="31">
        <v>83</v>
      </c>
      <c r="D842" s="42">
        <v>51</v>
      </c>
      <c r="E842" s="30">
        <f t="shared" si="50"/>
        <v>0.38554216867469882</v>
      </c>
      <c r="AW842" s="40"/>
      <c r="AX842" s="26"/>
      <c r="AY842" s="19"/>
      <c r="AZ842" s="46"/>
      <c r="BA842" s="4"/>
    </row>
    <row r="843" spans="1:53">
      <c r="A843" s="23" t="s">
        <v>78</v>
      </c>
      <c r="B843" s="23" t="s">
        <v>214</v>
      </c>
      <c r="C843" s="31">
        <v>231</v>
      </c>
      <c r="D843" s="42">
        <v>115</v>
      </c>
      <c r="E843" s="30">
        <f t="shared" si="50"/>
        <v>0.50216450216450215</v>
      </c>
      <c r="AW843" s="40"/>
      <c r="AX843" s="26"/>
      <c r="AY843" s="19"/>
      <c r="AZ843" s="46"/>
      <c r="BA843" s="4"/>
    </row>
    <row r="844" spans="1:53">
      <c r="A844" s="23" t="s">
        <v>60</v>
      </c>
      <c r="B844" s="23" t="s">
        <v>864</v>
      </c>
      <c r="C844" s="31">
        <v>10</v>
      </c>
      <c r="D844" s="42">
        <v>5</v>
      </c>
      <c r="E844" s="30">
        <f t="shared" si="50"/>
        <v>0.5</v>
      </c>
      <c r="AW844" s="40"/>
      <c r="AX844" s="26"/>
      <c r="AY844" s="19"/>
      <c r="AZ844" s="46"/>
      <c r="BA844" s="4"/>
    </row>
    <row r="845" spans="1:53">
      <c r="A845" s="23" t="s">
        <v>1444</v>
      </c>
      <c r="B845" s="23" t="s">
        <v>438</v>
      </c>
      <c r="C845" s="31">
        <v>73</v>
      </c>
      <c r="D845" s="42">
        <v>56</v>
      </c>
      <c r="E845" s="30">
        <f t="shared" si="50"/>
        <v>0.23287671232876717</v>
      </c>
      <c r="AW845" s="2"/>
      <c r="AX845" s="26"/>
      <c r="AY845" s="19"/>
      <c r="AZ845" s="46"/>
      <c r="BA845" s="4"/>
    </row>
    <row r="846" spans="1:53">
      <c r="A846" s="23" t="s">
        <v>55</v>
      </c>
      <c r="B846" s="23" t="s">
        <v>656</v>
      </c>
      <c r="C846" s="31">
        <v>32</v>
      </c>
      <c r="D846" s="42">
        <v>15</v>
      </c>
      <c r="E846" s="30">
        <f t="shared" si="50"/>
        <v>0.53125</v>
      </c>
      <c r="AW846" s="2"/>
      <c r="AX846" s="26"/>
      <c r="AY846" s="47"/>
      <c r="AZ846" s="46"/>
      <c r="BA846" s="4"/>
    </row>
    <row r="847" spans="1:53">
      <c r="A847" s="23" t="s">
        <v>57</v>
      </c>
      <c r="B847" s="23" t="s">
        <v>544</v>
      </c>
      <c r="C847" s="31">
        <v>51</v>
      </c>
      <c r="D847" s="42">
        <v>23</v>
      </c>
      <c r="E847" s="30">
        <f t="shared" si="50"/>
        <v>0.5490196078431373</v>
      </c>
      <c r="AW847" s="2"/>
      <c r="AX847" s="26"/>
      <c r="AY847" s="19"/>
      <c r="AZ847" s="46"/>
      <c r="BA847" s="4"/>
    </row>
    <row r="848" spans="1:53">
      <c r="A848" s="23" t="s">
        <v>51</v>
      </c>
      <c r="B848" s="23" t="s">
        <v>81</v>
      </c>
      <c r="C848" s="29">
        <v>1326</v>
      </c>
      <c r="D848" s="42">
        <v>506</v>
      </c>
      <c r="E848" s="30">
        <f t="shared" si="50"/>
        <v>0.61840120663650078</v>
      </c>
      <c r="AW848" s="2"/>
      <c r="AX848" s="26"/>
      <c r="AY848" s="19"/>
      <c r="AZ848" s="46"/>
      <c r="BA848" s="4"/>
    </row>
    <row r="849" spans="1:53">
      <c r="A849" s="23" t="s">
        <v>57</v>
      </c>
      <c r="B849" s="23" t="s">
        <v>99</v>
      </c>
      <c r="C849" s="31">
        <v>877</v>
      </c>
      <c r="D849" s="42">
        <v>422</v>
      </c>
      <c r="E849" s="30">
        <f t="shared" si="50"/>
        <v>0.51881413911060426</v>
      </c>
      <c r="AW849" s="2"/>
      <c r="AX849" s="26"/>
      <c r="AY849" s="19"/>
      <c r="AZ849" s="46"/>
      <c r="BA849" s="4"/>
    </row>
    <row r="850" spans="1:53">
      <c r="A850" s="23" t="s">
        <v>57</v>
      </c>
      <c r="B850" s="23" t="s">
        <v>674</v>
      </c>
      <c r="C850" s="31">
        <v>30</v>
      </c>
      <c r="D850" s="42">
        <v>17</v>
      </c>
      <c r="E850" s="30">
        <f t="shared" si="50"/>
        <v>0.43333333333333335</v>
      </c>
      <c r="AW850" s="2"/>
      <c r="AX850" s="26"/>
      <c r="AY850" s="19"/>
      <c r="AZ850" s="46"/>
      <c r="BA850" s="4"/>
    </row>
    <row r="851" spans="1:53">
      <c r="A851" s="23" t="s">
        <v>1444</v>
      </c>
      <c r="B851" s="23" t="s">
        <v>364</v>
      </c>
      <c r="C851" s="31">
        <v>103</v>
      </c>
      <c r="D851" s="42">
        <v>70</v>
      </c>
      <c r="E851" s="30">
        <f t="shared" si="50"/>
        <v>0.32038834951456308</v>
      </c>
      <c r="AW851" s="2"/>
      <c r="AX851" s="26"/>
      <c r="AY851" s="19"/>
      <c r="AZ851" s="46"/>
      <c r="BA851" s="4"/>
    </row>
    <row r="852" spans="1:53">
      <c r="A852" s="23" t="s">
        <v>71</v>
      </c>
      <c r="B852" s="23" t="s">
        <v>378</v>
      </c>
      <c r="C852" s="31">
        <v>92</v>
      </c>
      <c r="D852" s="42">
        <v>50</v>
      </c>
      <c r="E852" s="30">
        <f t="shared" si="50"/>
        <v>0.45652173913043481</v>
      </c>
      <c r="AW852" s="2"/>
      <c r="AX852" s="26"/>
      <c r="AY852" s="19"/>
      <c r="AZ852" s="46"/>
      <c r="BA852" s="4"/>
    </row>
    <row r="853" spans="1:53">
      <c r="A853" s="23" t="s">
        <v>63</v>
      </c>
      <c r="B853" s="23" t="s">
        <v>448</v>
      </c>
      <c r="C853" s="31">
        <v>71</v>
      </c>
      <c r="D853" s="42">
        <v>39</v>
      </c>
      <c r="E853" s="30">
        <f t="shared" si="50"/>
        <v>0.45070422535211263</v>
      </c>
      <c r="AW853" s="2"/>
      <c r="AX853" s="26"/>
      <c r="AY853" s="19"/>
      <c r="AZ853" s="46"/>
      <c r="BA853" s="4"/>
    </row>
    <row r="854" spans="1:53">
      <c r="A854" s="23" t="s">
        <v>63</v>
      </c>
      <c r="B854" s="23" t="s">
        <v>652</v>
      </c>
      <c r="C854" s="31">
        <v>33</v>
      </c>
      <c r="D854" s="42">
        <v>14</v>
      </c>
      <c r="E854" s="30">
        <f t="shared" si="50"/>
        <v>0.57575757575757569</v>
      </c>
      <c r="AW854" s="2"/>
      <c r="AX854" s="26"/>
      <c r="AY854" s="19"/>
      <c r="AZ854" s="46"/>
      <c r="BA854" s="4"/>
    </row>
    <row r="855" spans="1:53">
      <c r="A855" s="23" t="s">
        <v>57</v>
      </c>
      <c r="B855" s="23" t="s">
        <v>173</v>
      </c>
      <c r="C855" s="31">
        <v>309</v>
      </c>
      <c r="D855" s="42">
        <v>201</v>
      </c>
      <c r="E855" s="30">
        <f t="shared" si="50"/>
        <v>0.34951456310679607</v>
      </c>
    </row>
    <row r="856" spans="1:53">
      <c r="A856" s="23" t="s">
        <v>57</v>
      </c>
      <c r="B856" s="23" t="s">
        <v>698</v>
      </c>
      <c r="C856" s="31">
        <v>27</v>
      </c>
      <c r="D856" s="42">
        <v>8</v>
      </c>
      <c r="E856" s="30">
        <f t="shared" si="50"/>
        <v>0.70370370370370372</v>
      </c>
    </row>
    <row r="857" spans="1:53">
      <c r="A857" s="23" t="s">
        <v>71</v>
      </c>
      <c r="B857" s="23" t="s">
        <v>874</v>
      </c>
      <c r="C857" s="31">
        <v>9</v>
      </c>
      <c r="D857" s="42">
        <v>12</v>
      </c>
      <c r="E857" s="30">
        <f t="shared" si="50"/>
        <v>-0.33333333333333326</v>
      </c>
    </row>
  </sheetData>
  <autoFilter ref="A4:E857"/>
  <mergeCells count="24">
    <mergeCell ref="AW2:BA2"/>
    <mergeCell ref="AW3:BA3"/>
    <mergeCell ref="AW161:AX161"/>
    <mergeCell ref="AK2:AO2"/>
    <mergeCell ref="AK3:AO3"/>
    <mergeCell ref="AK193:AL193"/>
    <mergeCell ref="AQ2:AU2"/>
    <mergeCell ref="AQ3:AU3"/>
    <mergeCell ref="AQ71:AR71"/>
    <mergeCell ref="Y2:AC2"/>
    <mergeCell ref="Y3:AC3"/>
    <mergeCell ref="Y94:Z94"/>
    <mergeCell ref="AE2:AI2"/>
    <mergeCell ref="AE3:AI3"/>
    <mergeCell ref="AE119:AF119"/>
    <mergeCell ref="G147:H147"/>
    <mergeCell ref="G2:K2"/>
    <mergeCell ref="G3:K3"/>
    <mergeCell ref="S2:W2"/>
    <mergeCell ref="S3:W3"/>
    <mergeCell ref="S24:T24"/>
    <mergeCell ref="M2:Q2"/>
    <mergeCell ref="M3:Q3"/>
    <mergeCell ref="M84:N8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860"/>
  <sheetViews>
    <sheetView topLeftCell="V1" workbookViewId="0">
      <selection activeCell="L28" sqref="L28"/>
    </sheetView>
  </sheetViews>
  <sheetFormatPr defaultRowHeight="15"/>
  <cols>
    <col min="1" max="1" width="33.85546875" style="27" bestFit="1" customWidth="1"/>
    <col min="2" max="2" width="47.140625" bestFit="1" customWidth="1"/>
    <col min="3" max="3" width="14.140625" bestFit="1" customWidth="1"/>
    <col min="4" max="4" width="14.140625" style="27" customWidth="1"/>
    <col min="5" max="5" width="47.7109375" style="27" customWidth="1"/>
    <col min="6" max="7" width="14.140625" style="27" customWidth="1"/>
    <col min="9" max="9" width="14" customWidth="1"/>
    <col min="10" max="10" width="14" style="27" customWidth="1"/>
    <col min="12" max="13" width="14.140625" bestFit="1" customWidth="1"/>
    <col min="15" max="15" width="8" style="28" bestFit="1" customWidth="1"/>
    <col min="16" max="16" width="73.140625" customWidth="1"/>
    <col min="17" max="17" width="7.5703125" bestFit="1" customWidth="1"/>
    <col min="18" max="18" width="10.140625" bestFit="1" customWidth="1"/>
    <col min="19" max="19" width="9.42578125" bestFit="1" customWidth="1"/>
    <col min="21" max="21" width="49.140625" customWidth="1"/>
    <col min="22" max="22" width="8" bestFit="1" customWidth="1"/>
    <col min="23" max="23" width="8.140625" customWidth="1"/>
    <col min="24" max="24" width="10.140625" bestFit="1" customWidth="1"/>
    <col min="25" max="25" width="9.85546875" customWidth="1"/>
    <col min="27" max="27" width="54.7109375" customWidth="1"/>
    <col min="28" max="28" width="9.42578125" style="84" customWidth="1"/>
    <col min="29" max="29" width="7.7109375" customWidth="1"/>
    <col min="30" max="30" width="10" customWidth="1"/>
  </cols>
  <sheetData>
    <row r="2" spans="1:31" ht="15.75" thickBot="1">
      <c r="B2" s="33" t="s">
        <v>924</v>
      </c>
      <c r="C2" s="33" t="s">
        <v>923</v>
      </c>
      <c r="D2" s="68"/>
      <c r="E2" s="68"/>
      <c r="F2" s="68"/>
      <c r="G2" s="68"/>
      <c r="L2" s="32" t="s">
        <v>922</v>
      </c>
      <c r="M2" s="32" t="s">
        <v>923</v>
      </c>
      <c r="O2" s="203" t="s">
        <v>53</v>
      </c>
      <c r="P2" s="204"/>
      <c r="Q2" s="205" t="s">
        <v>925</v>
      </c>
      <c r="R2" s="205"/>
      <c r="S2" s="205"/>
      <c r="U2" s="208" t="s">
        <v>49</v>
      </c>
      <c r="V2" s="208" t="s">
        <v>53</v>
      </c>
      <c r="W2" s="205" t="s">
        <v>925</v>
      </c>
      <c r="X2" s="205"/>
      <c r="Y2" s="205"/>
      <c r="AA2" s="205" t="s">
        <v>927</v>
      </c>
      <c r="AB2" s="205" t="s">
        <v>53</v>
      </c>
      <c r="AC2" s="205" t="s">
        <v>925</v>
      </c>
      <c r="AD2" s="205"/>
      <c r="AE2" s="205"/>
    </row>
    <row r="3" spans="1:31" ht="31.5" thickTop="1" thickBot="1">
      <c r="B3" s="52" t="s">
        <v>1452</v>
      </c>
      <c r="E3" s="52" t="s">
        <v>1460</v>
      </c>
      <c r="I3" s="67" t="s">
        <v>922</v>
      </c>
      <c r="J3" s="67" t="s">
        <v>923</v>
      </c>
      <c r="L3" s="54" t="s">
        <v>922</v>
      </c>
      <c r="M3" s="55" t="s">
        <v>1454</v>
      </c>
      <c r="O3" s="51" t="s">
        <v>926</v>
      </c>
      <c r="P3" s="51" t="s">
        <v>927</v>
      </c>
      <c r="Q3" s="35" t="s">
        <v>911</v>
      </c>
      <c r="R3" s="35" t="s">
        <v>928</v>
      </c>
      <c r="S3" s="35" t="s">
        <v>929</v>
      </c>
      <c r="U3" s="209"/>
      <c r="V3" s="209"/>
      <c r="W3" s="51" t="s">
        <v>911</v>
      </c>
      <c r="X3" s="51" t="s">
        <v>928</v>
      </c>
      <c r="Y3" s="51" t="s">
        <v>929</v>
      </c>
      <c r="AA3" s="205"/>
      <c r="AB3" s="205"/>
      <c r="AC3" s="64" t="s">
        <v>911</v>
      </c>
      <c r="AD3" s="64" t="s">
        <v>928</v>
      </c>
      <c r="AE3" s="64" t="s">
        <v>929</v>
      </c>
    </row>
    <row r="4" spans="1:31" ht="15.75" thickBot="1">
      <c r="B4" s="53"/>
      <c r="I4" s="65" t="s">
        <v>0</v>
      </c>
      <c r="J4" s="66">
        <v>9277</v>
      </c>
      <c r="L4" s="58" t="s">
        <v>0</v>
      </c>
      <c r="M4" s="61">
        <v>8874</v>
      </c>
      <c r="O4" s="36">
        <v>4781400</v>
      </c>
      <c r="P4" s="34" t="s">
        <v>1245</v>
      </c>
      <c r="Q4" s="37">
        <v>24265</v>
      </c>
      <c r="R4" s="37">
        <v>5970</v>
      </c>
      <c r="S4" s="37">
        <v>18295</v>
      </c>
      <c r="U4" s="62" t="s">
        <v>1245</v>
      </c>
      <c r="V4" s="36">
        <v>4781400</v>
      </c>
      <c r="W4" s="37">
        <v>25705</v>
      </c>
      <c r="X4" s="37">
        <v>6372</v>
      </c>
      <c r="Y4" s="37">
        <v>19333</v>
      </c>
      <c r="AA4" s="34" t="s">
        <v>1245</v>
      </c>
      <c r="AB4" s="86">
        <v>4781400</v>
      </c>
      <c r="AC4" s="87">
        <v>26560</v>
      </c>
      <c r="AD4" s="87">
        <v>6592</v>
      </c>
      <c r="AE4" s="87">
        <v>19968</v>
      </c>
    </row>
    <row r="5" spans="1:31" ht="16.5" thickTop="1" thickBot="1">
      <c r="B5" s="54" t="s">
        <v>1453</v>
      </c>
      <c r="C5" s="55" t="s">
        <v>911</v>
      </c>
      <c r="D5" s="75"/>
      <c r="E5" s="79" t="s">
        <v>924</v>
      </c>
      <c r="F5" s="79" t="s">
        <v>923</v>
      </c>
      <c r="G5" s="69"/>
      <c r="I5" s="65" t="s">
        <v>1</v>
      </c>
      <c r="J5" s="66">
        <v>34999</v>
      </c>
      <c r="L5" s="59" t="s">
        <v>1</v>
      </c>
      <c r="M5" s="60">
        <v>33531</v>
      </c>
      <c r="O5" s="36">
        <v>9602501</v>
      </c>
      <c r="P5" s="34" t="s">
        <v>1432</v>
      </c>
      <c r="Q5" s="37">
        <v>16363</v>
      </c>
      <c r="R5" s="37">
        <v>3826</v>
      </c>
      <c r="S5" s="37">
        <v>12537</v>
      </c>
      <c r="U5" s="62" t="s">
        <v>1432</v>
      </c>
      <c r="V5" s="36">
        <v>9602501</v>
      </c>
      <c r="W5" s="37">
        <v>17205</v>
      </c>
      <c r="X5" s="37">
        <v>4009</v>
      </c>
      <c r="Y5" s="37">
        <v>13196</v>
      </c>
      <c r="AA5" s="34" t="s">
        <v>1432</v>
      </c>
      <c r="AB5" s="86">
        <v>9602501</v>
      </c>
      <c r="AC5" s="87">
        <v>17752</v>
      </c>
      <c r="AD5" s="87">
        <v>4134</v>
      </c>
      <c r="AE5" s="87">
        <v>13618</v>
      </c>
    </row>
    <row r="6" spans="1:31" ht="18" customHeight="1" thickBot="1">
      <c r="A6" s="23" t="s">
        <v>680</v>
      </c>
      <c r="B6" s="58" t="s">
        <v>680</v>
      </c>
      <c r="C6" s="82">
        <v>37</v>
      </c>
      <c r="D6" s="17"/>
      <c r="E6" s="80" t="s">
        <v>680</v>
      </c>
      <c r="F6" s="80">
        <v>39</v>
      </c>
      <c r="G6" s="70"/>
      <c r="I6" s="65" t="s">
        <v>2</v>
      </c>
      <c r="J6" s="66">
        <v>27470</v>
      </c>
      <c r="L6" s="58" t="s">
        <v>2</v>
      </c>
      <c r="M6" s="61">
        <v>26370</v>
      </c>
      <c r="O6" s="36">
        <v>5611202</v>
      </c>
      <c r="P6" s="34" t="s">
        <v>1292</v>
      </c>
      <c r="Q6" s="37">
        <v>8118</v>
      </c>
      <c r="R6" s="37">
        <v>4532</v>
      </c>
      <c r="S6" s="37">
        <v>3586</v>
      </c>
      <c r="U6" s="62" t="s">
        <v>1292</v>
      </c>
      <c r="V6" s="36">
        <v>5611202</v>
      </c>
      <c r="W6" s="37">
        <v>8505</v>
      </c>
      <c r="X6" s="37">
        <v>4763</v>
      </c>
      <c r="Y6" s="37">
        <v>3742</v>
      </c>
      <c r="AA6" s="34" t="s">
        <v>1292</v>
      </c>
      <c r="AB6" s="86">
        <v>5611202</v>
      </c>
      <c r="AC6" s="87">
        <v>8731</v>
      </c>
      <c r="AD6" s="87">
        <v>4878</v>
      </c>
      <c r="AE6" s="87">
        <v>3853</v>
      </c>
    </row>
    <row r="7" spans="1:31" ht="15.75" thickBot="1">
      <c r="A7" s="23" t="s">
        <v>162</v>
      </c>
      <c r="B7" s="59" t="s">
        <v>162</v>
      </c>
      <c r="C7" s="82">
        <v>380</v>
      </c>
      <c r="D7" s="17"/>
      <c r="E7" s="80" t="s">
        <v>162</v>
      </c>
      <c r="F7" s="80">
        <v>404</v>
      </c>
      <c r="G7" s="71"/>
      <c r="I7" s="65" t="s">
        <v>3</v>
      </c>
      <c r="J7" s="66">
        <v>8134</v>
      </c>
      <c r="L7" s="59" t="s">
        <v>3</v>
      </c>
      <c r="M7" s="60">
        <v>7835</v>
      </c>
      <c r="O7" s="36">
        <v>5611203</v>
      </c>
      <c r="P7" s="34" t="s">
        <v>1293</v>
      </c>
      <c r="Q7" s="37">
        <v>6533</v>
      </c>
      <c r="R7" s="37">
        <v>3044</v>
      </c>
      <c r="S7" s="37">
        <v>3489</v>
      </c>
      <c r="U7" s="62" t="s">
        <v>1293</v>
      </c>
      <c r="V7" s="36">
        <v>5611203</v>
      </c>
      <c r="W7" s="37">
        <v>6846</v>
      </c>
      <c r="X7" s="37">
        <v>3183</v>
      </c>
      <c r="Y7" s="37">
        <v>3663</v>
      </c>
      <c r="AA7" s="34" t="s">
        <v>1293</v>
      </c>
      <c r="AB7" s="86">
        <v>5611203</v>
      </c>
      <c r="AC7" s="87">
        <v>7049</v>
      </c>
      <c r="AD7" s="87">
        <v>3278</v>
      </c>
      <c r="AE7" s="87">
        <v>3771</v>
      </c>
    </row>
    <row r="8" spans="1:31" ht="15.75" thickBot="1">
      <c r="A8" s="23" t="s">
        <v>303</v>
      </c>
      <c r="B8" s="58" t="s">
        <v>303</v>
      </c>
      <c r="C8" s="82">
        <v>147</v>
      </c>
      <c r="D8" s="17"/>
      <c r="E8" s="80" t="s">
        <v>303</v>
      </c>
      <c r="F8" s="80">
        <v>150</v>
      </c>
      <c r="G8" s="70"/>
      <c r="I8" s="65" t="s">
        <v>4</v>
      </c>
      <c r="J8" s="66">
        <v>190509</v>
      </c>
      <c r="L8" s="58" t="s">
        <v>4</v>
      </c>
      <c r="M8" s="61">
        <v>184217</v>
      </c>
      <c r="O8" s="36">
        <v>4399103</v>
      </c>
      <c r="P8" s="34" t="s">
        <v>1138</v>
      </c>
      <c r="Q8" s="37">
        <v>5300</v>
      </c>
      <c r="R8" s="37">
        <v>5191</v>
      </c>
      <c r="S8" s="36">
        <v>109</v>
      </c>
      <c r="U8" s="62" t="s">
        <v>1138</v>
      </c>
      <c r="V8" s="36">
        <v>4399103</v>
      </c>
      <c r="W8" s="37">
        <v>5699</v>
      </c>
      <c r="X8" s="37">
        <v>5583</v>
      </c>
      <c r="Y8" s="36">
        <v>116</v>
      </c>
      <c r="AA8" s="34" t="s">
        <v>1138</v>
      </c>
      <c r="AB8" s="86">
        <v>4399103</v>
      </c>
      <c r="AC8" s="87">
        <v>5941</v>
      </c>
      <c r="AD8" s="87">
        <v>5816</v>
      </c>
      <c r="AE8" s="86">
        <v>125</v>
      </c>
    </row>
    <row r="9" spans="1:31" ht="18" customHeight="1" thickBot="1">
      <c r="A9" s="23" t="s">
        <v>607</v>
      </c>
      <c r="B9" s="59" t="s">
        <v>607</v>
      </c>
      <c r="C9" s="82">
        <v>42</v>
      </c>
      <c r="D9" s="17"/>
      <c r="E9" s="80" t="s">
        <v>607</v>
      </c>
      <c r="F9" s="80">
        <v>46</v>
      </c>
      <c r="G9" s="71"/>
      <c r="I9" s="65" t="s">
        <v>5</v>
      </c>
      <c r="J9" s="66">
        <v>81831</v>
      </c>
      <c r="L9" s="59" t="s">
        <v>5</v>
      </c>
      <c r="M9" s="60">
        <v>77719</v>
      </c>
      <c r="O9" s="36">
        <v>9602502</v>
      </c>
      <c r="P9" s="34" t="s">
        <v>1433</v>
      </c>
      <c r="Q9" s="37">
        <v>4866</v>
      </c>
      <c r="R9" s="36">
        <v>144</v>
      </c>
      <c r="S9" s="37">
        <v>4722</v>
      </c>
      <c r="U9" s="62" t="s">
        <v>1433</v>
      </c>
      <c r="V9" s="36">
        <v>9602502</v>
      </c>
      <c r="W9" s="37">
        <v>5252</v>
      </c>
      <c r="X9" s="36">
        <v>149</v>
      </c>
      <c r="Y9" s="37">
        <v>5103</v>
      </c>
      <c r="AA9" s="34" t="s">
        <v>1433</v>
      </c>
      <c r="AB9" s="86">
        <v>9602502</v>
      </c>
      <c r="AC9" s="87">
        <v>5488</v>
      </c>
      <c r="AD9" s="86">
        <v>156</v>
      </c>
      <c r="AE9" s="87">
        <v>5332</v>
      </c>
    </row>
    <row r="10" spans="1:31" ht="25.5" customHeight="1" thickBot="1">
      <c r="A10" s="23" t="s">
        <v>715</v>
      </c>
      <c r="B10" s="58" t="s">
        <v>715</v>
      </c>
      <c r="C10" s="82">
        <v>30</v>
      </c>
      <c r="D10" s="17"/>
      <c r="E10" s="80" t="s">
        <v>715</v>
      </c>
      <c r="F10" s="80">
        <v>35</v>
      </c>
      <c r="G10" s="70"/>
      <c r="I10" s="65" t="s">
        <v>6</v>
      </c>
      <c r="J10" s="66">
        <v>48848</v>
      </c>
      <c r="L10" s="58" t="s">
        <v>6</v>
      </c>
      <c r="M10" s="61">
        <v>46058</v>
      </c>
      <c r="O10" s="36">
        <v>4712100</v>
      </c>
      <c r="P10" s="34" t="s">
        <v>1193</v>
      </c>
      <c r="Q10" s="37">
        <v>4807</v>
      </c>
      <c r="R10" s="37">
        <v>2569</v>
      </c>
      <c r="S10" s="37">
        <v>2238</v>
      </c>
      <c r="U10" s="62" t="s">
        <v>1193</v>
      </c>
      <c r="V10" s="36">
        <v>4712100</v>
      </c>
      <c r="W10" s="37">
        <v>5006</v>
      </c>
      <c r="X10" s="37">
        <v>2675</v>
      </c>
      <c r="Y10" s="37">
        <v>2331</v>
      </c>
      <c r="AA10" s="34" t="s">
        <v>1193</v>
      </c>
      <c r="AB10" s="86">
        <v>4712100</v>
      </c>
      <c r="AC10" s="87">
        <v>5111</v>
      </c>
      <c r="AD10" s="87">
        <v>2723</v>
      </c>
      <c r="AE10" s="87">
        <v>2388</v>
      </c>
    </row>
    <row r="11" spans="1:31" ht="15.75" thickBot="1">
      <c r="A11" s="23" t="s">
        <v>699</v>
      </c>
      <c r="B11" s="59" t="s">
        <v>699</v>
      </c>
      <c r="C11" s="82">
        <v>30</v>
      </c>
      <c r="D11" s="17"/>
      <c r="E11" s="80" t="s">
        <v>699</v>
      </c>
      <c r="F11" s="80">
        <v>32</v>
      </c>
      <c r="G11" s="71"/>
      <c r="I11" s="65" t="s">
        <v>7</v>
      </c>
      <c r="J11" s="66">
        <v>67899</v>
      </c>
      <c r="L11" s="59" t="s">
        <v>7</v>
      </c>
      <c r="M11" s="60">
        <v>64261</v>
      </c>
      <c r="O11" s="36">
        <v>4321500</v>
      </c>
      <c r="P11" s="34" t="s">
        <v>1121</v>
      </c>
      <c r="Q11" s="37">
        <v>3856</v>
      </c>
      <c r="R11" s="37">
        <v>3581</v>
      </c>
      <c r="S11" s="36">
        <v>275</v>
      </c>
      <c r="U11" s="62" t="s">
        <v>1121</v>
      </c>
      <c r="V11" s="36">
        <v>4321500</v>
      </c>
      <c r="W11" s="37">
        <v>4070</v>
      </c>
      <c r="X11" s="37">
        <v>3786</v>
      </c>
      <c r="Y11" s="36">
        <v>284</v>
      </c>
      <c r="AA11" s="34" t="s">
        <v>1121</v>
      </c>
      <c r="AB11" s="86">
        <v>4321500</v>
      </c>
      <c r="AC11" s="87">
        <v>4230</v>
      </c>
      <c r="AD11" s="87">
        <v>3939</v>
      </c>
      <c r="AE11" s="86">
        <v>291</v>
      </c>
    </row>
    <row r="12" spans="1:31" ht="15.75" thickBot="1">
      <c r="A12" s="23" t="s">
        <v>802</v>
      </c>
      <c r="B12" s="58" t="s">
        <v>802</v>
      </c>
      <c r="C12" s="82">
        <v>16</v>
      </c>
      <c r="D12" s="17"/>
      <c r="E12" s="80" t="s">
        <v>802</v>
      </c>
      <c r="F12" s="80">
        <v>18</v>
      </c>
      <c r="G12" s="70"/>
      <c r="I12" s="65" t="s">
        <v>8</v>
      </c>
      <c r="J12" s="66">
        <v>98579</v>
      </c>
      <c r="L12" s="58" t="s">
        <v>8</v>
      </c>
      <c r="M12" s="61">
        <v>93945</v>
      </c>
      <c r="O12" s="36">
        <v>4723700</v>
      </c>
      <c r="P12" s="34" t="s">
        <v>1201</v>
      </c>
      <c r="Q12" s="37">
        <v>3754</v>
      </c>
      <c r="R12" s="37">
        <v>2244</v>
      </c>
      <c r="S12" s="37">
        <v>1510</v>
      </c>
      <c r="U12" s="62" t="s">
        <v>1201</v>
      </c>
      <c r="V12" s="36">
        <v>4723700</v>
      </c>
      <c r="W12" s="37">
        <v>3936</v>
      </c>
      <c r="X12" s="37">
        <v>2361</v>
      </c>
      <c r="Y12" s="37">
        <v>1575</v>
      </c>
      <c r="AA12" s="34" t="s">
        <v>1201</v>
      </c>
      <c r="AB12" s="86">
        <v>4723700</v>
      </c>
      <c r="AC12" s="87">
        <v>4038</v>
      </c>
      <c r="AD12" s="87">
        <v>2430</v>
      </c>
      <c r="AE12" s="87">
        <v>1608</v>
      </c>
    </row>
    <row r="13" spans="1:31" ht="24" thickBot="1">
      <c r="A13" s="23" t="s">
        <v>818</v>
      </c>
      <c r="B13" s="59" t="s">
        <v>818</v>
      </c>
      <c r="C13" s="82">
        <v>17</v>
      </c>
      <c r="D13" s="17"/>
      <c r="E13" s="80" t="s">
        <v>818</v>
      </c>
      <c r="F13" s="80">
        <v>17</v>
      </c>
      <c r="G13" s="71"/>
      <c r="I13" s="65" t="s">
        <v>9</v>
      </c>
      <c r="J13" s="66">
        <v>37341</v>
      </c>
      <c r="L13" s="59" t="s">
        <v>9</v>
      </c>
      <c r="M13" s="60">
        <v>35944</v>
      </c>
      <c r="O13" s="36">
        <v>5620104</v>
      </c>
      <c r="P13" s="34" t="s">
        <v>1298</v>
      </c>
      <c r="Q13" s="37">
        <v>3531</v>
      </c>
      <c r="R13" s="36">
        <v>748</v>
      </c>
      <c r="S13" s="37">
        <v>2783</v>
      </c>
      <c r="U13" s="62" t="s">
        <v>1298</v>
      </c>
      <c r="V13" s="36">
        <v>5620104</v>
      </c>
      <c r="W13" s="37">
        <v>3743</v>
      </c>
      <c r="X13" s="36">
        <v>783</v>
      </c>
      <c r="Y13" s="37">
        <v>2960</v>
      </c>
      <c r="AA13" s="34" t="s">
        <v>1298</v>
      </c>
      <c r="AB13" s="86">
        <v>5620104</v>
      </c>
      <c r="AC13" s="87">
        <v>3888</v>
      </c>
      <c r="AD13" s="86">
        <v>818</v>
      </c>
      <c r="AE13" s="87">
        <v>3070</v>
      </c>
    </row>
    <row r="14" spans="1:31" ht="24" thickBot="1">
      <c r="A14" s="23" t="s">
        <v>191</v>
      </c>
      <c r="B14" s="58" t="s">
        <v>191</v>
      </c>
      <c r="C14" s="82">
        <v>301</v>
      </c>
      <c r="D14" s="17"/>
      <c r="E14" s="80" t="s">
        <v>191</v>
      </c>
      <c r="F14" s="80">
        <v>314</v>
      </c>
      <c r="G14" s="70"/>
      <c r="I14" s="65" t="s">
        <v>10</v>
      </c>
      <c r="J14" s="66">
        <v>269461</v>
      </c>
      <c r="L14" s="58" t="s">
        <v>10</v>
      </c>
      <c r="M14" s="61">
        <v>254526</v>
      </c>
      <c r="O14" s="36">
        <v>9511800</v>
      </c>
      <c r="P14" s="34" t="s">
        <v>1419</v>
      </c>
      <c r="Q14" s="37">
        <v>3432</v>
      </c>
      <c r="R14" s="37">
        <v>3057</v>
      </c>
      <c r="S14" s="36">
        <v>375</v>
      </c>
      <c r="U14" s="62" t="s">
        <v>1419</v>
      </c>
      <c r="V14" s="36">
        <v>9511800</v>
      </c>
      <c r="W14" s="37">
        <v>3574</v>
      </c>
      <c r="X14" s="37">
        <v>3185</v>
      </c>
      <c r="Y14" s="36">
        <v>389</v>
      </c>
      <c r="AA14" s="34" t="s">
        <v>1419</v>
      </c>
      <c r="AB14" s="86">
        <v>9511800</v>
      </c>
      <c r="AC14" s="87">
        <v>3674</v>
      </c>
      <c r="AD14" s="87">
        <v>3271</v>
      </c>
      <c r="AE14" s="86">
        <v>403</v>
      </c>
    </row>
    <row r="15" spans="1:31" ht="24" thickBot="1">
      <c r="A15" s="23" t="s">
        <v>545</v>
      </c>
      <c r="B15" s="59" t="s">
        <v>545</v>
      </c>
      <c r="C15" s="82">
        <v>61</v>
      </c>
      <c r="D15" s="17"/>
      <c r="E15" s="80" t="s">
        <v>545</v>
      </c>
      <c r="F15" s="80">
        <v>66</v>
      </c>
      <c r="G15" s="71"/>
      <c r="I15" s="65" t="s">
        <v>11</v>
      </c>
      <c r="J15" s="66">
        <v>42831</v>
      </c>
      <c r="L15" s="59" t="s">
        <v>11</v>
      </c>
      <c r="M15" s="60">
        <v>41010</v>
      </c>
      <c r="O15" s="36">
        <v>1412602</v>
      </c>
      <c r="P15" s="34" t="s">
        <v>997</v>
      </c>
      <c r="Q15" s="37">
        <v>3312</v>
      </c>
      <c r="R15" s="36">
        <v>326</v>
      </c>
      <c r="S15" s="37">
        <v>2986</v>
      </c>
      <c r="U15" s="62" t="s">
        <v>1242</v>
      </c>
      <c r="V15" s="36">
        <v>4772500</v>
      </c>
      <c r="W15" s="37">
        <v>3473</v>
      </c>
      <c r="X15" s="37">
        <v>1396</v>
      </c>
      <c r="Y15" s="37">
        <v>2077</v>
      </c>
      <c r="AA15" s="34" t="s">
        <v>1242</v>
      </c>
      <c r="AB15" s="86">
        <v>4772500</v>
      </c>
      <c r="AC15" s="87">
        <v>3611</v>
      </c>
      <c r="AD15" s="87">
        <v>1452</v>
      </c>
      <c r="AE15" s="87">
        <v>2159</v>
      </c>
    </row>
    <row r="16" spans="1:31" ht="18" customHeight="1" thickBot="1">
      <c r="A16" s="23" t="s">
        <v>182</v>
      </c>
      <c r="B16" s="58" t="s">
        <v>182</v>
      </c>
      <c r="C16" s="82">
        <v>324</v>
      </c>
      <c r="D16" s="17"/>
      <c r="E16" s="80" t="s">
        <v>182</v>
      </c>
      <c r="F16" s="80">
        <v>334</v>
      </c>
      <c r="G16" s="70"/>
      <c r="I16" s="65" t="s">
        <v>12</v>
      </c>
      <c r="J16" s="66">
        <v>53665</v>
      </c>
      <c r="L16" s="58" t="s">
        <v>12</v>
      </c>
      <c r="M16" s="61">
        <v>51258</v>
      </c>
      <c r="O16" s="36">
        <v>4772500</v>
      </c>
      <c r="P16" s="34" t="s">
        <v>1242</v>
      </c>
      <c r="Q16" s="37">
        <v>3246</v>
      </c>
      <c r="R16" s="37">
        <v>1324</v>
      </c>
      <c r="S16" s="37">
        <v>1922</v>
      </c>
      <c r="U16" s="62" t="s">
        <v>997</v>
      </c>
      <c r="V16" s="36">
        <v>1412602</v>
      </c>
      <c r="W16" s="37">
        <v>3451</v>
      </c>
      <c r="X16" s="36">
        <v>329</v>
      </c>
      <c r="Y16" s="37">
        <v>3122</v>
      </c>
      <c r="AA16" s="34" t="s">
        <v>997</v>
      </c>
      <c r="AB16" s="86">
        <v>1412602</v>
      </c>
      <c r="AC16" s="87">
        <v>3531</v>
      </c>
      <c r="AD16" s="86">
        <v>340</v>
      </c>
      <c r="AE16" s="87">
        <v>3191</v>
      </c>
    </row>
    <row r="17" spans="1:31" ht="23.25" thickBot="1">
      <c r="A17" s="23" t="s">
        <v>363</v>
      </c>
      <c r="B17" s="59" t="s">
        <v>363</v>
      </c>
      <c r="C17" s="82">
        <v>115</v>
      </c>
      <c r="D17" s="17"/>
      <c r="E17" s="80" t="s">
        <v>363</v>
      </c>
      <c r="F17" s="80">
        <v>117</v>
      </c>
      <c r="G17" s="71"/>
      <c r="I17" s="65" t="s">
        <v>13</v>
      </c>
      <c r="J17" s="66">
        <v>71285</v>
      </c>
      <c r="L17" s="59" t="s">
        <v>13</v>
      </c>
      <c r="M17" s="60">
        <v>67439</v>
      </c>
      <c r="O17" s="36">
        <v>4520001</v>
      </c>
      <c r="P17" s="34" t="s">
        <v>1143</v>
      </c>
      <c r="Q17" s="37">
        <v>2972</v>
      </c>
      <c r="R17" s="37">
        <v>2715</v>
      </c>
      <c r="S17" s="36">
        <v>257</v>
      </c>
      <c r="U17" s="62" t="s">
        <v>1143</v>
      </c>
      <c r="V17" s="36">
        <v>4520001</v>
      </c>
      <c r="W17" s="37">
        <v>3131</v>
      </c>
      <c r="X17" s="37">
        <v>2853</v>
      </c>
      <c r="Y17" s="36">
        <v>278</v>
      </c>
      <c r="AA17" s="34" t="s">
        <v>1133</v>
      </c>
      <c r="AB17" s="86">
        <v>4330404</v>
      </c>
      <c r="AC17" s="87">
        <v>3271</v>
      </c>
      <c r="AD17" s="87">
        <v>3160</v>
      </c>
      <c r="AE17" s="86">
        <v>111</v>
      </c>
    </row>
    <row r="18" spans="1:31" ht="24" thickBot="1">
      <c r="A18" s="23" t="s">
        <v>646</v>
      </c>
      <c r="B18" s="58" t="s">
        <v>646</v>
      </c>
      <c r="C18" s="82">
        <v>38</v>
      </c>
      <c r="D18" s="17"/>
      <c r="E18" s="80" t="s">
        <v>646</v>
      </c>
      <c r="F18" s="80">
        <v>38</v>
      </c>
      <c r="G18" s="70"/>
      <c r="I18" s="65" t="s">
        <v>14</v>
      </c>
      <c r="J18" s="66">
        <v>36194</v>
      </c>
      <c r="L18" s="58" t="s">
        <v>14</v>
      </c>
      <c r="M18" s="61">
        <v>34649</v>
      </c>
      <c r="O18" s="36">
        <v>4330404</v>
      </c>
      <c r="P18" s="34" t="s">
        <v>1133</v>
      </c>
      <c r="Q18" s="37">
        <v>2920</v>
      </c>
      <c r="R18" s="37">
        <v>2819</v>
      </c>
      <c r="S18" s="36">
        <v>101</v>
      </c>
      <c r="U18" s="62" t="s">
        <v>1133</v>
      </c>
      <c r="V18" s="36">
        <v>4330404</v>
      </c>
      <c r="W18" s="37">
        <v>3129</v>
      </c>
      <c r="X18" s="37">
        <v>3022</v>
      </c>
      <c r="Y18" s="36">
        <v>107</v>
      </c>
      <c r="AA18" s="34" t="s">
        <v>1143</v>
      </c>
      <c r="AB18" s="86">
        <v>4520001</v>
      </c>
      <c r="AC18" s="87">
        <v>3215</v>
      </c>
      <c r="AD18" s="87">
        <v>2929</v>
      </c>
      <c r="AE18" s="86">
        <v>286</v>
      </c>
    </row>
    <row r="19" spans="1:31" ht="15.75" thickBot="1">
      <c r="A19" s="23" t="s">
        <v>741</v>
      </c>
      <c r="B19" s="59" t="s">
        <v>741</v>
      </c>
      <c r="C19" s="82">
        <v>22</v>
      </c>
      <c r="D19" s="17"/>
      <c r="E19" s="80" t="s">
        <v>741</v>
      </c>
      <c r="F19" s="80">
        <v>25</v>
      </c>
      <c r="G19" s="71"/>
      <c r="I19" s="65" t="s">
        <v>15</v>
      </c>
      <c r="J19" s="66">
        <v>88250</v>
      </c>
      <c r="L19" s="59" t="s">
        <v>15</v>
      </c>
      <c r="M19" s="60">
        <v>84642</v>
      </c>
      <c r="O19" s="36">
        <v>4755502</v>
      </c>
      <c r="P19" s="34" t="s">
        <v>1224</v>
      </c>
      <c r="Q19" s="37">
        <v>2918</v>
      </c>
      <c r="R19" s="37">
        <v>1018</v>
      </c>
      <c r="S19" s="37">
        <v>1900</v>
      </c>
      <c r="U19" s="62" t="s">
        <v>1224</v>
      </c>
      <c r="V19" s="36">
        <v>4755502</v>
      </c>
      <c r="W19" s="37">
        <v>3048</v>
      </c>
      <c r="X19" s="37">
        <v>1073</v>
      </c>
      <c r="Y19" s="37">
        <v>1975</v>
      </c>
      <c r="AA19" s="34" t="s">
        <v>1224</v>
      </c>
      <c r="AB19" s="86">
        <v>4755502</v>
      </c>
      <c r="AC19" s="87">
        <v>3124</v>
      </c>
      <c r="AD19" s="87">
        <v>1105</v>
      </c>
      <c r="AE19" s="87">
        <v>2019</v>
      </c>
    </row>
    <row r="20" spans="1:31" ht="15.75" thickBot="1">
      <c r="A20" s="23" t="s">
        <v>119</v>
      </c>
      <c r="B20" s="58" t="s">
        <v>119</v>
      </c>
      <c r="C20" s="82">
        <v>678</v>
      </c>
      <c r="D20" s="17"/>
      <c r="E20" s="80" t="s">
        <v>119</v>
      </c>
      <c r="F20" s="80">
        <v>697</v>
      </c>
      <c r="G20" s="70"/>
      <c r="I20" s="65" t="s">
        <v>16</v>
      </c>
      <c r="J20" s="66">
        <v>22357</v>
      </c>
      <c r="L20" s="58" t="s">
        <v>16</v>
      </c>
      <c r="M20" s="61">
        <v>21314</v>
      </c>
      <c r="O20" s="36">
        <v>5612100</v>
      </c>
      <c r="P20" s="34" t="s">
        <v>1294</v>
      </c>
      <c r="Q20" s="37">
        <v>2663</v>
      </c>
      <c r="R20" s="37">
        <v>1626</v>
      </c>
      <c r="S20" s="37">
        <v>1037</v>
      </c>
      <c r="U20" s="62" t="s">
        <v>1294</v>
      </c>
      <c r="V20" s="36">
        <v>5612100</v>
      </c>
      <c r="W20" s="37">
        <v>2819</v>
      </c>
      <c r="X20" s="37">
        <v>1719</v>
      </c>
      <c r="Y20" s="37">
        <v>1100</v>
      </c>
      <c r="AA20" s="34" t="s">
        <v>1294</v>
      </c>
      <c r="AB20" s="86">
        <v>5612100</v>
      </c>
      <c r="AC20" s="87">
        <v>2921</v>
      </c>
      <c r="AD20" s="87">
        <v>1777</v>
      </c>
      <c r="AE20" s="87">
        <v>1144</v>
      </c>
    </row>
    <row r="21" spans="1:31" ht="23.25" thickBot="1">
      <c r="A21" s="23" t="s">
        <v>102</v>
      </c>
      <c r="B21" s="59" t="s">
        <v>102</v>
      </c>
      <c r="C21" s="83">
        <v>1010</v>
      </c>
      <c r="D21" s="76"/>
      <c r="E21" s="80" t="s">
        <v>102</v>
      </c>
      <c r="F21" s="81">
        <v>1087</v>
      </c>
      <c r="G21" s="72"/>
      <c r="I21" s="65" t="s">
        <v>17</v>
      </c>
      <c r="J21" s="66">
        <v>133738</v>
      </c>
      <c r="L21" s="59" t="s">
        <v>17</v>
      </c>
      <c r="M21" s="60">
        <v>127165</v>
      </c>
      <c r="O21" s="36">
        <v>8230001</v>
      </c>
      <c r="P21" s="34" t="s">
        <v>1376</v>
      </c>
      <c r="Q21" s="37">
        <v>2483</v>
      </c>
      <c r="R21" s="37">
        <v>1346</v>
      </c>
      <c r="S21" s="37">
        <v>1137</v>
      </c>
      <c r="U21" s="62" t="s">
        <v>1376</v>
      </c>
      <c r="V21" s="36">
        <v>8230001</v>
      </c>
      <c r="W21" s="37">
        <v>2620</v>
      </c>
      <c r="X21" s="37">
        <v>1426</v>
      </c>
      <c r="Y21" s="37">
        <v>1194</v>
      </c>
      <c r="AA21" s="34" t="s">
        <v>1331</v>
      </c>
      <c r="AB21" s="86">
        <v>7319002</v>
      </c>
      <c r="AC21" s="87">
        <v>2720</v>
      </c>
      <c r="AD21" s="87">
        <v>1666</v>
      </c>
      <c r="AE21" s="87">
        <v>1054</v>
      </c>
    </row>
    <row r="22" spans="1:31" ht="15.75" thickBot="1">
      <c r="A22" s="23" t="s">
        <v>425</v>
      </c>
      <c r="B22" s="58" t="s">
        <v>425</v>
      </c>
      <c r="C22" s="82">
        <v>82</v>
      </c>
      <c r="D22" s="17"/>
      <c r="E22" s="80" t="s">
        <v>425</v>
      </c>
      <c r="F22" s="80">
        <v>84</v>
      </c>
      <c r="G22" s="70"/>
      <c r="I22" s="65" t="s">
        <v>18</v>
      </c>
      <c r="J22" s="66">
        <v>316288</v>
      </c>
      <c r="L22" s="58" t="s">
        <v>18</v>
      </c>
      <c r="M22" s="61">
        <v>300770</v>
      </c>
      <c r="O22" s="36">
        <v>7319002</v>
      </c>
      <c r="P22" s="34" t="s">
        <v>1331</v>
      </c>
      <c r="Q22" s="37">
        <v>2428</v>
      </c>
      <c r="R22" s="37">
        <v>1499</v>
      </c>
      <c r="S22" s="36">
        <v>929</v>
      </c>
      <c r="U22" s="62" t="s">
        <v>1331</v>
      </c>
      <c r="V22" s="36">
        <v>7319002</v>
      </c>
      <c r="W22" s="37">
        <v>2601</v>
      </c>
      <c r="X22" s="37">
        <v>1597</v>
      </c>
      <c r="Y22" s="37">
        <v>1004</v>
      </c>
      <c r="AA22" s="34" t="s">
        <v>1376</v>
      </c>
      <c r="AB22" s="86">
        <v>8230001</v>
      </c>
      <c r="AC22" s="87">
        <v>2703</v>
      </c>
      <c r="AD22" s="87">
        <v>1460</v>
      </c>
      <c r="AE22" s="87">
        <v>1243</v>
      </c>
    </row>
    <row r="23" spans="1:31" ht="34.5" thickBot="1">
      <c r="A23" s="23" t="s">
        <v>131</v>
      </c>
      <c r="B23" s="59" t="s">
        <v>131</v>
      </c>
      <c r="C23" s="82">
        <v>611</v>
      </c>
      <c r="D23" s="17"/>
      <c r="E23" s="80" t="s">
        <v>131</v>
      </c>
      <c r="F23" s="80">
        <v>636</v>
      </c>
      <c r="G23" s="71"/>
      <c r="I23" s="65" t="s">
        <v>19</v>
      </c>
      <c r="J23" s="66">
        <v>36764</v>
      </c>
      <c r="L23" s="59" t="s">
        <v>19</v>
      </c>
      <c r="M23" s="60">
        <v>35239</v>
      </c>
      <c r="O23" s="36">
        <v>4729699</v>
      </c>
      <c r="P23" s="34" t="s">
        <v>1204</v>
      </c>
      <c r="Q23" s="37">
        <v>2425</v>
      </c>
      <c r="R23" s="37">
        <v>1044</v>
      </c>
      <c r="S23" s="37">
        <v>1381</v>
      </c>
      <c r="U23" s="62" t="s">
        <v>1204</v>
      </c>
      <c r="V23" s="36">
        <v>4729699</v>
      </c>
      <c r="W23" s="37">
        <v>2544</v>
      </c>
      <c r="X23" s="37">
        <v>1099</v>
      </c>
      <c r="Y23" s="37">
        <v>1445</v>
      </c>
      <c r="AA23" s="34" t="s">
        <v>1204</v>
      </c>
      <c r="AB23" s="86">
        <v>4729699</v>
      </c>
      <c r="AC23" s="87">
        <v>2621</v>
      </c>
      <c r="AD23" s="87">
        <v>1137</v>
      </c>
      <c r="AE23" s="87">
        <v>1484</v>
      </c>
    </row>
    <row r="24" spans="1:31" ht="24" thickBot="1">
      <c r="A24" s="23" t="s">
        <v>559</v>
      </c>
      <c r="B24" s="58" t="s">
        <v>559</v>
      </c>
      <c r="C24" s="82">
        <v>52</v>
      </c>
      <c r="D24" s="17"/>
      <c r="E24" s="80" t="s">
        <v>559</v>
      </c>
      <c r="F24" s="80">
        <v>54</v>
      </c>
      <c r="G24" s="70"/>
      <c r="I24" s="65" t="s">
        <v>20</v>
      </c>
      <c r="J24" s="66">
        <v>21322</v>
      </c>
      <c r="L24" s="58" t="s">
        <v>20</v>
      </c>
      <c r="M24" s="61">
        <v>20225</v>
      </c>
      <c r="O24" s="36">
        <v>5611201</v>
      </c>
      <c r="P24" s="34" t="s">
        <v>1291</v>
      </c>
      <c r="Q24" s="37">
        <v>2171</v>
      </c>
      <c r="R24" s="36">
        <v>879</v>
      </c>
      <c r="S24" s="37">
        <v>1292</v>
      </c>
      <c r="U24" s="62" t="s">
        <v>1270</v>
      </c>
      <c r="V24" s="36">
        <v>4930201</v>
      </c>
      <c r="W24" s="37">
        <v>2314</v>
      </c>
      <c r="X24" s="37">
        <v>2006</v>
      </c>
      <c r="Y24" s="36">
        <v>308</v>
      </c>
      <c r="AA24" s="34" t="s">
        <v>1270</v>
      </c>
      <c r="AB24" s="86">
        <v>4930201</v>
      </c>
      <c r="AC24" s="87">
        <v>2424</v>
      </c>
      <c r="AD24" s="87">
        <v>2102</v>
      </c>
      <c r="AE24" s="86">
        <v>322</v>
      </c>
    </row>
    <row r="25" spans="1:31" ht="15.75" thickBot="1">
      <c r="A25" s="23" t="s">
        <v>240</v>
      </c>
      <c r="B25" s="59" t="s">
        <v>240</v>
      </c>
      <c r="C25" s="82">
        <v>243</v>
      </c>
      <c r="D25" s="17"/>
      <c r="E25" s="80" t="s">
        <v>240</v>
      </c>
      <c r="F25" s="80">
        <v>255</v>
      </c>
      <c r="G25" s="71"/>
      <c r="I25" s="65" t="s">
        <v>21</v>
      </c>
      <c r="J25" s="66">
        <v>5572</v>
      </c>
      <c r="L25" s="59" t="s">
        <v>21</v>
      </c>
      <c r="M25" s="60">
        <v>5310</v>
      </c>
      <c r="O25" s="36">
        <v>4930201</v>
      </c>
      <c r="P25" s="34" t="s">
        <v>1270</v>
      </c>
      <c r="Q25" s="37">
        <v>2145</v>
      </c>
      <c r="R25" s="37">
        <v>1853</v>
      </c>
      <c r="S25" s="36">
        <v>292</v>
      </c>
      <c r="U25" s="62" t="s">
        <v>1291</v>
      </c>
      <c r="V25" s="36">
        <v>5611201</v>
      </c>
      <c r="W25" s="37">
        <v>2289</v>
      </c>
      <c r="X25" s="36">
        <v>924</v>
      </c>
      <c r="Y25" s="37">
        <v>1365</v>
      </c>
      <c r="AA25" s="34" t="s">
        <v>1291</v>
      </c>
      <c r="AB25" s="86">
        <v>5611201</v>
      </c>
      <c r="AC25" s="87">
        <v>2367</v>
      </c>
      <c r="AD25" s="86">
        <v>945</v>
      </c>
      <c r="AE25" s="87">
        <v>1422</v>
      </c>
    </row>
    <row r="26" spans="1:31" ht="15.75" thickBot="1">
      <c r="A26" s="23" t="s">
        <v>355</v>
      </c>
      <c r="B26" s="58" t="s">
        <v>355</v>
      </c>
      <c r="C26" s="82">
        <v>115</v>
      </c>
      <c r="D26" s="17"/>
      <c r="E26" s="80" t="s">
        <v>355</v>
      </c>
      <c r="F26" s="80">
        <v>121</v>
      </c>
      <c r="G26" s="70"/>
      <c r="I26" s="65" t="s">
        <v>22</v>
      </c>
      <c r="J26" s="66">
        <v>148522</v>
      </c>
      <c r="L26" s="58" t="s">
        <v>22</v>
      </c>
      <c r="M26" s="61">
        <v>141448</v>
      </c>
      <c r="O26" s="36">
        <v>2542000</v>
      </c>
      <c r="P26" s="34" t="s">
        <v>1056</v>
      </c>
      <c r="Q26" s="37">
        <v>2139</v>
      </c>
      <c r="R26" s="37">
        <v>1976</v>
      </c>
      <c r="S26" s="36">
        <v>163</v>
      </c>
      <c r="U26" s="62" t="s">
        <v>1056</v>
      </c>
      <c r="V26" s="36">
        <v>2542000</v>
      </c>
      <c r="W26" s="37">
        <v>2268</v>
      </c>
      <c r="X26" s="37">
        <v>2094</v>
      </c>
      <c r="Y26" s="36">
        <v>174</v>
      </c>
      <c r="AA26" s="34" t="s">
        <v>1056</v>
      </c>
      <c r="AB26" s="86">
        <v>2542000</v>
      </c>
      <c r="AC26" s="87">
        <v>2338</v>
      </c>
      <c r="AD26" s="87">
        <v>2159</v>
      </c>
      <c r="AE26" s="86">
        <v>179</v>
      </c>
    </row>
    <row r="27" spans="1:31" ht="15.75" thickBot="1">
      <c r="A27" s="23" t="s">
        <v>376</v>
      </c>
      <c r="B27" s="59" t="s">
        <v>376</v>
      </c>
      <c r="C27" s="82">
        <v>100</v>
      </c>
      <c r="D27" s="17"/>
      <c r="E27" s="80" t="s">
        <v>376</v>
      </c>
      <c r="F27" s="80">
        <v>103</v>
      </c>
      <c r="G27" s="71"/>
      <c r="I27" s="65" t="s">
        <v>23</v>
      </c>
      <c r="J27" s="66">
        <v>86189</v>
      </c>
      <c r="L27" s="59" t="s">
        <v>23</v>
      </c>
      <c r="M27" s="60">
        <v>81854</v>
      </c>
      <c r="O27" s="36">
        <v>4755503</v>
      </c>
      <c r="P27" s="34" t="s">
        <v>1225</v>
      </c>
      <c r="Q27" s="37">
        <v>2127</v>
      </c>
      <c r="R27" s="37">
        <v>1200</v>
      </c>
      <c r="S27" s="36">
        <v>927</v>
      </c>
      <c r="U27" s="62" t="s">
        <v>1225</v>
      </c>
      <c r="V27" s="36">
        <v>4755503</v>
      </c>
      <c r="W27" s="37">
        <v>2245</v>
      </c>
      <c r="X27" s="37">
        <v>1266</v>
      </c>
      <c r="Y27" s="36">
        <v>979</v>
      </c>
      <c r="AA27" s="34" t="s">
        <v>1225</v>
      </c>
      <c r="AB27" s="86">
        <v>4755503</v>
      </c>
      <c r="AC27" s="87">
        <v>2335</v>
      </c>
      <c r="AD27" s="87">
        <v>1309</v>
      </c>
      <c r="AE27" s="87">
        <v>1026</v>
      </c>
    </row>
    <row r="28" spans="1:31" ht="24" thickBot="1">
      <c r="A28" s="23" t="s">
        <v>540</v>
      </c>
      <c r="B28" s="58" t="s">
        <v>540</v>
      </c>
      <c r="C28" s="82">
        <v>55</v>
      </c>
      <c r="D28" s="17"/>
      <c r="E28" s="80" t="s">
        <v>540</v>
      </c>
      <c r="F28" s="80">
        <v>59</v>
      </c>
      <c r="G28" s="70"/>
      <c r="I28" s="65" t="s">
        <v>24</v>
      </c>
      <c r="J28" s="66">
        <v>18533</v>
      </c>
      <c r="L28" s="58" t="s">
        <v>24</v>
      </c>
      <c r="M28" s="61">
        <v>17878</v>
      </c>
      <c r="O28" s="36">
        <v>4789001</v>
      </c>
      <c r="P28" s="34" t="s">
        <v>1253</v>
      </c>
      <c r="Q28" s="37">
        <v>2038</v>
      </c>
      <c r="R28" s="36">
        <v>511</v>
      </c>
      <c r="S28" s="37">
        <v>1527</v>
      </c>
      <c r="U28" s="62" t="s">
        <v>996</v>
      </c>
      <c r="V28" s="36">
        <v>1412601</v>
      </c>
      <c r="W28" s="37">
        <v>2182</v>
      </c>
      <c r="X28" s="36">
        <v>248</v>
      </c>
      <c r="Y28" s="37">
        <v>1934</v>
      </c>
      <c r="AA28" s="34" t="s">
        <v>996</v>
      </c>
      <c r="AB28" s="86">
        <v>1412601</v>
      </c>
      <c r="AC28" s="87">
        <v>2269</v>
      </c>
      <c r="AD28" s="86">
        <v>258</v>
      </c>
      <c r="AE28" s="87">
        <v>2011</v>
      </c>
    </row>
    <row r="29" spans="1:31" ht="23.25" thickBot="1">
      <c r="A29" s="23" t="s">
        <v>421</v>
      </c>
      <c r="B29" s="59" t="s">
        <v>421</v>
      </c>
      <c r="C29" s="82">
        <v>86</v>
      </c>
      <c r="D29" s="17"/>
      <c r="E29" s="80" t="s">
        <v>421</v>
      </c>
      <c r="F29" s="80">
        <v>86</v>
      </c>
      <c r="G29" s="71"/>
      <c r="I29" s="65" t="s">
        <v>25</v>
      </c>
      <c r="J29" s="66">
        <v>630092</v>
      </c>
      <c r="L29" s="59" t="s">
        <v>25</v>
      </c>
      <c r="M29" s="60">
        <v>598403</v>
      </c>
      <c r="O29" s="36">
        <v>3299099</v>
      </c>
      <c r="P29" s="34" t="s">
        <v>1083</v>
      </c>
      <c r="Q29" s="37">
        <v>2034</v>
      </c>
      <c r="R29" s="36">
        <v>496</v>
      </c>
      <c r="S29" s="37">
        <v>1538</v>
      </c>
      <c r="U29" s="62" t="s">
        <v>1083</v>
      </c>
      <c r="V29" s="36">
        <v>3299099</v>
      </c>
      <c r="W29" s="37">
        <v>2132</v>
      </c>
      <c r="X29" s="36">
        <v>513</v>
      </c>
      <c r="Y29" s="37">
        <v>1619</v>
      </c>
      <c r="AA29" s="34" t="s">
        <v>1083</v>
      </c>
      <c r="AB29" s="86">
        <v>3299099</v>
      </c>
      <c r="AC29" s="87">
        <v>2192</v>
      </c>
      <c r="AD29" s="86">
        <v>526</v>
      </c>
      <c r="AE29" s="87">
        <v>1666</v>
      </c>
    </row>
    <row r="30" spans="1:31" ht="15.75" thickBot="1">
      <c r="A30" s="23" t="s">
        <v>535</v>
      </c>
      <c r="B30" s="58" t="s">
        <v>535</v>
      </c>
      <c r="C30" s="82">
        <v>53</v>
      </c>
      <c r="D30" s="17"/>
      <c r="E30" s="80" t="s">
        <v>535</v>
      </c>
      <c r="F30" s="80">
        <v>57</v>
      </c>
      <c r="G30" s="70"/>
      <c r="I30" s="65" t="s">
        <v>26</v>
      </c>
      <c r="J30" s="66">
        <v>22205</v>
      </c>
      <c r="L30" s="58" t="s">
        <v>26</v>
      </c>
      <c r="M30" s="61">
        <v>21370</v>
      </c>
      <c r="O30" s="36">
        <v>1412601</v>
      </c>
      <c r="P30" s="34" t="s">
        <v>996</v>
      </c>
      <c r="Q30" s="37">
        <v>2018</v>
      </c>
      <c r="R30" s="36">
        <v>231</v>
      </c>
      <c r="S30" s="37">
        <v>1787</v>
      </c>
      <c r="U30" s="62" t="s">
        <v>1253</v>
      </c>
      <c r="V30" s="36">
        <v>4789001</v>
      </c>
      <c r="W30" s="37">
        <v>2129</v>
      </c>
      <c r="X30" s="36">
        <v>535</v>
      </c>
      <c r="Y30" s="37">
        <v>1594</v>
      </c>
      <c r="AA30" s="34" t="s">
        <v>1253</v>
      </c>
      <c r="AB30" s="86">
        <v>4789001</v>
      </c>
      <c r="AC30" s="87">
        <v>2174</v>
      </c>
      <c r="AD30" s="86">
        <v>549</v>
      </c>
      <c r="AE30" s="87">
        <v>1625</v>
      </c>
    </row>
    <row r="31" spans="1:31" ht="30" thickBot="1">
      <c r="A31" s="23" t="s">
        <v>310</v>
      </c>
      <c r="B31" s="59" t="s">
        <v>310</v>
      </c>
      <c r="C31" s="82">
        <v>151</v>
      </c>
      <c r="D31" s="17"/>
      <c r="E31" s="80" t="s">
        <v>310</v>
      </c>
      <c r="F31" s="80">
        <v>158</v>
      </c>
      <c r="G31" s="71"/>
      <c r="I31" s="56" t="s">
        <v>27</v>
      </c>
      <c r="J31" s="57">
        <f>SUM(J4:J30)</f>
        <v>2608155</v>
      </c>
      <c r="L31" s="56" t="s">
        <v>27</v>
      </c>
      <c r="M31" s="57">
        <v>2483254</v>
      </c>
      <c r="O31" s="36">
        <v>4751201</v>
      </c>
      <c r="P31" s="34" t="s">
        <v>1216</v>
      </c>
      <c r="Q31" s="37">
        <v>1999</v>
      </c>
      <c r="R31" s="37">
        <v>1518</v>
      </c>
      <c r="S31" s="36">
        <v>481</v>
      </c>
      <c r="U31" s="62" t="s">
        <v>1216</v>
      </c>
      <c r="V31" s="36">
        <v>4751201</v>
      </c>
      <c r="W31" s="37">
        <v>2100</v>
      </c>
      <c r="X31" s="37">
        <v>1580</v>
      </c>
      <c r="Y31" s="36">
        <v>520</v>
      </c>
      <c r="AA31" s="34" t="s">
        <v>1216</v>
      </c>
      <c r="AB31" s="86">
        <v>4751201</v>
      </c>
      <c r="AC31" s="87">
        <v>2147</v>
      </c>
      <c r="AD31" s="87">
        <v>1614</v>
      </c>
      <c r="AE31" s="86">
        <v>533</v>
      </c>
    </row>
    <row r="32" spans="1:31" ht="24" thickBot="1">
      <c r="A32" s="23" t="s">
        <v>596</v>
      </c>
      <c r="B32" s="58" t="s">
        <v>596</v>
      </c>
      <c r="C32" s="82">
        <v>41</v>
      </c>
      <c r="D32" s="17"/>
      <c r="E32" s="80" t="s">
        <v>596</v>
      </c>
      <c r="F32" s="80">
        <v>43</v>
      </c>
      <c r="G32" s="70"/>
      <c r="O32" s="36">
        <v>4520005</v>
      </c>
      <c r="P32" s="34" t="s">
        <v>1147</v>
      </c>
      <c r="Q32" s="37">
        <v>1901</v>
      </c>
      <c r="R32" s="37">
        <v>1596</v>
      </c>
      <c r="S32" s="36">
        <v>305</v>
      </c>
      <c r="U32" s="62" t="s">
        <v>1147</v>
      </c>
      <c r="V32" s="36">
        <v>4520005</v>
      </c>
      <c r="W32" s="37">
        <v>2020</v>
      </c>
      <c r="X32" s="37">
        <v>1698</v>
      </c>
      <c r="Y32" s="36">
        <v>322</v>
      </c>
      <c r="AA32" s="34" t="s">
        <v>1147</v>
      </c>
      <c r="AB32" s="86">
        <v>4520005</v>
      </c>
      <c r="AC32" s="87">
        <v>2087</v>
      </c>
      <c r="AD32" s="87">
        <v>1754</v>
      </c>
      <c r="AE32" s="86">
        <v>333</v>
      </c>
    </row>
    <row r="33" spans="1:31" ht="24" thickBot="1">
      <c r="A33" s="23" t="s">
        <v>761</v>
      </c>
      <c r="B33" s="59" t="s">
        <v>761</v>
      </c>
      <c r="C33" s="82">
        <v>21</v>
      </c>
      <c r="D33" s="17"/>
      <c r="E33" s="80" t="s">
        <v>761</v>
      </c>
      <c r="F33" s="80">
        <v>23</v>
      </c>
      <c r="G33" s="71"/>
      <c r="O33" s="36">
        <v>4789099</v>
      </c>
      <c r="P33" s="34" t="s">
        <v>1261</v>
      </c>
      <c r="Q33" s="37">
        <v>1723</v>
      </c>
      <c r="R33" s="36">
        <v>692</v>
      </c>
      <c r="S33" s="37">
        <v>1031</v>
      </c>
      <c r="U33" s="62" t="s">
        <v>1261</v>
      </c>
      <c r="V33" s="36">
        <v>4789099</v>
      </c>
      <c r="W33" s="37">
        <v>1826</v>
      </c>
      <c r="X33" s="36">
        <v>748</v>
      </c>
      <c r="Y33" s="37">
        <v>1078</v>
      </c>
      <c r="AA33" s="34" t="s">
        <v>1261</v>
      </c>
      <c r="AB33" s="86">
        <v>4789099</v>
      </c>
      <c r="AC33" s="87">
        <v>1874</v>
      </c>
      <c r="AD33" s="86">
        <v>768</v>
      </c>
      <c r="AE33" s="87">
        <v>1106</v>
      </c>
    </row>
    <row r="34" spans="1:31" ht="15.75" thickBot="1">
      <c r="A34" s="23" t="s">
        <v>193</v>
      </c>
      <c r="B34" s="58" t="s">
        <v>193</v>
      </c>
      <c r="C34" s="82">
        <v>288</v>
      </c>
      <c r="D34" s="17"/>
      <c r="E34" s="80" t="s">
        <v>193</v>
      </c>
      <c r="F34" s="80">
        <v>305</v>
      </c>
      <c r="G34" s="70"/>
      <c r="O34" s="36">
        <v>4782201</v>
      </c>
      <c r="P34" s="34" t="s">
        <v>1246</v>
      </c>
      <c r="Q34" s="37">
        <v>1695</v>
      </c>
      <c r="R34" s="36">
        <v>808</v>
      </c>
      <c r="S34" s="36">
        <v>887</v>
      </c>
      <c r="U34" s="62" t="s">
        <v>1246</v>
      </c>
      <c r="V34" s="36">
        <v>4782201</v>
      </c>
      <c r="W34" s="37">
        <v>1769</v>
      </c>
      <c r="X34" s="36">
        <v>843</v>
      </c>
      <c r="Y34" s="36">
        <v>926</v>
      </c>
      <c r="AA34" s="34" t="s">
        <v>1246</v>
      </c>
      <c r="AB34" s="86">
        <v>4782201</v>
      </c>
      <c r="AC34" s="87">
        <v>1820</v>
      </c>
      <c r="AD34" s="86">
        <v>873</v>
      </c>
      <c r="AE34" s="86">
        <v>947</v>
      </c>
    </row>
    <row r="35" spans="1:31" ht="15.75" thickBot="1">
      <c r="A35" s="23" t="s">
        <v>335</v>
      </c>
      <c r="B35" s="59" t="s">
        <v>335</v>
      </c>
      <c r="C35" s="82">
        <v>141</v>
      </c>
      <c r="D35" s="17"/>
      <c r="E35" s="80" t="s">
        <v>335</v>
      </c>
      <c r="F35" s="80">
        <v>152</v>
      </c>
      <c r="G35" s="71"/>
      <c r="O35" s="36">
        <v>5320202</v>
      </c>
      <c r="P35" s="34" t="s">
        <v>1285</v>
      </c>
      <c r="Q35" s="37">
        <v>1659</v>
      </c>
      <c r="R35" s="37">
        <v>1471</v>
      </c>
      <c r="S35" s="36">
        <v>188</v>
      </c>
      <c r="U35" s="62" t="s">
        <v>1285</v>
      </c>
      <c r="V35" s="36">
        <v>5320202</v>
      </c>
      <c r="W35" s="37">
        <v>1740</v>
      </c>
      <c r="X35" s="37">
        <v>1539</v>
      </c>
      <c r="Y35" s="36">
        <v>201</v>
      </c>
      <c r="AA35" s="34" t="s">
        <v>1285</v>
      </c>
      <c r="AB35" s="86">
        <v>5320202</v>
      </c>
      <c r="AC35" s="87">
        <v>1801</v>
      </c>
      <c r="AD35" s="87">
        <v>1592</v>
      </c>
      <c r="AE35" s="86">
        <v>209</v>
      </c>
    </row>
    <row r="36" spans="1:31" ht="24" thickBot="1">
      <c r="A36" s="23" t="s">
        <v>536</v>
      </c>
      <c r="B36" s="58" t="s">
        <v>536</v>
      </c>
      <c r="C36" s="82">
        <v>60</v>
      </c>
      <c r="D36" s="17"/>
      <c r="E36" s="80" t="s">
        <v>536</v>
      </c>
      <c r="F36" s="80">
        <v>63</v>
      </c>
      <c r="G36" s="70"/>
      <c r="O36" s="36">
        <v>4520002</v>
      </c>
      <c r="P36" s="34" t="s">
        <v>1144</v>
      </c>
      <c r="Q36" s="37">
        <v>1621</v>
      </c>
      <c r="R36" s="37">
        <v>1506</v>
      </c>
      <c r="S36" s="36">
        <v>115</v>
      </c>
      <c r="U36" s="62" t="s">
        <v>1144</v>
      </c>
      <c r="V36" s="36">
        <v>4520002</v>
      </c>
      <c r="W36" s="37">
        <v>1706</v>
      </c>
      <c r="X36" s="37">
        <v>1586</v>
      </c>
      <c r="Y36" s="36">
        <v>120</v>
      </c>
      <c r="AA36" s="34" t="s">
        <v>1144</v>
      </c>
      <c r="AB36" s="86">
        <v>4520002</v>
      </c>
      <c r="AC36" s="87">
        <v>1767</v>
      </c>
      <c r="AD36" s="87">
        <v>1642</v>
      </c>
      <c r="AE36" s="86">
        <v>125</v>
      </c>
    </row>
    <row r="37" spans="1:31" ht="15.75" thickBot="1">
      <c r="A37" s="23" t="s">
        <v>399</v>
      </c>
      <c r="B37" s="59" t="s">
        <v>399</v>
      </c>
      <c r="C37" s="82">
        <v>92</v>
      </c>
      <c r="D37" s="17"/>
      <c r="E37" s="80" t="s">
        <v>399</v>
      </c>
      <c r="F37" s="80">
        <v>96</v>
      </c>
      <c r="G37" s="71"/>
      <c r="O37" s="36">
        <v>3101200</v>
      </c>
      <c r="P37" s="34" t="s">
        <v>1064</v>
      </c>
      <c r="Q37" s="37">
        <v>1568</v>
      </c>
      <c r="R37" s="37">
        <v>1459</v>
      </c>
      <c r="S37" s="36">
        <v>109</v>
      </c>
      <c r="U37" s="62" t="s">
        <v>1064</v>
      </c>
      <c r="V37" s="36">
        <v>3101200</v>
      </c>
      <c r="W37" s="37">
        <v>1676</v>
      </c>
      <c r="X37" s="37">
        <v>1558</v>
      </c>
      <c r="Y37" s="36">
        <v>118</v>
      </c>
      <c r="AA37" s="34" t="s">
        <v>1064</v>
      </c>
      <c r="AB37" s="86">
        <v>3101200</v>
      </c>
      <c r="AC37" s="87">
        <v>1730</v>
      </c>
      <c r="AD37" s="87">
        <v>1608</v>
      </c>
      <c r="AE37" s="86">
        <v>122</v>
      </c>
    </row>
    <row r="38" spans="1:31" ht="15.75" thickBot="1">
      <c r="A38" s="23" t="s">
        <v>522</v>
      </c>
      <c r="B38" s="58" t="s">
        <v>522</v>
      </c>
      <c r="C38" s="82">
        <v>62</v>
      </c>
      <c r="D38" s="17"/>
      <c r="E38" s="80" t="s">
        <v>522</v>
      </c>
      <c r="F38" s="80">
        <v>69</v>
      </c>
      <c r="G38" s="70"/>
      <c r="O38" s="36">
        <v>4722901</v>
      </c>
      <c r="P38" s="34" t="s">
        <v>1199</v>
      </c>
      <c r="Q38" s="37">
        <v>1527</v>
      </c>
      <c r="R38" s="37">
        <v>1048</v>
      </c>
      <c r="S38" s="36">
        <v>479</v>
      </c>
      <c r="U38" s="62" t="s">
        <v>1199</v>
      </c>
      <c r="V38" s="36">
        <v>4722901</v>
      </c>
      <c r="W38" s="37">
        <v>1599</v>
      </c>
      <c r="X38" s="37">
        <v>1100</v>
      </c>
      <c r="Y38" s="36">
        <v>499</v>
      </c>
      <c r="AA38" s="34" t="s">
        <v>1396</v>
      </c>
      <c r="AB38" s="86">
        <v>8599699</v>
      </c>
      <c r="AC38" s="87">
        <v>1701</v>
      </c>
      <c r="AD38" s="86">
        <v>903</v>
      </c>
      <c r="AE38" s="86">
        <v>798</v>
      </c>
    </row>
    <row r="39" spans="1:31" ht="15.75" thickBot="1">
      <c r="A39" s="23" t="s">
        <v>823</v>
      </c>
      <c r="B39" s="59" t="s">
        <v>823</v>
      </c>
      <c r="C39" s="82">
        <v>12</v>
      </c>
      <c r="D39" s="17"/>
      <c r="E39" s="80" t="s">
        <v>823</v>
      </c>
      <c r="F39" s="80">
        <v>14</v>
      </c>
      <c r="G39" s="71"/>
      <c r="O39" s="36">
        <v>4724500</v>
      </c>
      <c r="P39" s="34" t="s">
        <v>1202</v>
      </c>
      <c r="Q39" s="37">
        <v>1356</v>
      </c>
      <c r="R39" s="36">
        <v>740</v>
      </c>
      <c r="S39" s="36">
        <v>616</v>
      </c>
      <c r="U39" s="62" t="s">
        <v>1396</v>
      </c>
      <c r="V39" s="36">
        <v>8599699</v>
      </c>
      <c r="W39" s="37">
        <v>1440</v>
      </c>
      <c r="X39" s="36">
        <v>724</v>
      </c>
      <c r="Y39" s="36">
        <v>716</v>
      </c>
      <c r="AA39" s="34" t="s">
        <v>1199</v>
      </c>
      <c r="AB39" s="86">
        <v>4722901</v>
      </c>
      <c r="AC39" s="87">
        <v>1656</v>
      </c>
      <c r="AD39" s="87">
        <v>1142</v>
      </c>
      <c r="AE39" s="86">
        <v>514</v>
      </c>
    </row>
    <row r="40" spans="1:31" ht="15.75" thickBot="1">
      <c r="A40" s="23" t="s">
        <v>875</v>
      </c>
      <c r="B40" s="58" t="s">
        <v>875</v>
      </c>
      <c r="C40" s="82">
        <v>8</v>
      </c>
      <c r="D40" s="17"/>
      <c r="E40" s="80" t="s">
        <v>875</v>
      </c>
      <c r="F40" s="80">
        <v>8</v>
      </c>
      <c r="G40" s="70"/>
      <c r="O40" s="36">
        <v>8299707</v>
      </c>
      <c r="P40" s="34" t="s">
        <v>1383</v>
      </c>
      <c r="Q40" s="37">
        <v>1309</v>
      </c>
      <c r="R40" s="36">
        <v>838</v>
      </c>
      <c r="S40" s="36">
        <v>471</v>
      </c>
      <c r="U40" s="62" t="s">
        <v>1202</v>
      </c>
      <c r="V40" s="36">
        <v>4724500</v>
      </c>
      <c r="W40" s="37">
        <v>1429</v>
      </c>
      <c r="X40" s="36">
        <v>787</v>
      </c>
      <c r="Y40" s="36">
        <v>642</v>
      </c>
      <c r="AA40" s="34" t="s">
        <v>1202</v>
      </c>
      <c r="AB40" s="86">
        <v>4724500</v>
      </c>
      <c r="AC40" s="87">
        <v>1480</v>
      </c>
      <c r="AD40" s="86">
        <v>815</v>
      </c>
      <c r="AE40" s="86">
        <v>665</v>
      </c>
    </row>
    <row r="41" spans="1:31" ht="15.75" thickBot="1">
      <c r="A41" s="23" t="s">
        <v>688</v>
      </c>
      <c r="B41" s="59" t="s">
        <v>688</v>
      </c>
      <c r="C41" s="82">
        <v>27</v>
      </c>
      <c r="D41" s="17"/>
      <c r="E41" s="80" t="s">
        <v>688</v>
      </c>
      <c r="F41" s="80">
        <v>29</v>
      </c>
      <c r="G41" s="71"/>
      <c r="O41" s="36">
        <v>8599699</v>
      </c>
      <c r="P41" s="34" t="s">
        <v>1396</v>
      </c>
      <c r="Q41" s="37">
        <v>1296</v>
      </c>
      <c r="R41" s="36">
        <v>639</v>
      </c>
      <c r="S41" s="36">
        <v>657</v>
      </c>
      <c r="U41" s="62" t="s">
        <v>1383</v>
      </c>
      <c r="V41" s="36">
        <v>8299707</v>
      </c>
      <c r="W41" s="37">
        <v>1339</v>
      </c>
      <c r="X41" s="36">
        <v>853</v>
      </c>
      <c r="Y41" s="36">
        <v>486</v>
      </c>
      <c r="AA41" s="34" t="s">
        <v>1383</v>
      </c>
      <c r="AB41" s="86">
        <v>8299707</v>
      </c>
      <c r="AC41" s="87">
        <v>1354</v>
      </c>
      <c r="AD41" s="86">
        <v>864</v>
      </c>
      <c r="AE41" s="86">
        <v>490</v>
      </c>
    </row>
    <row r="42" spans="1:31" ht="23.25" thickBot="1">
      <c r="A42" s="23" t="s">
        <v>134</v>
      </c>
      <c r="B42" s="58" t="s">
        <v>134</v>
      </c>
      <c r="C42" s="82">
        <v>529</v>
      </c>
      <c r="D42" s="17"/>
      <c r="E42" s="80" t="s">
        <v>134</v>
      </c>
      <c r="F42" s="80">
        <v>558</v>
      </c>
      <c r="G42" s="70"/>
      <c r="O42" s="36">
        <v>7420001</v>
      </c>
      <c r="P42" s="34" t="s">
        <v>1336</v>
      </c>
      <c r="Q42" s="37">
        <v>1195</v>
      </c>
      <c r="R42" s="36">
        <v>742</v>
      </c>
      <c r="S42" s="36">
        <v>453</v>
      </c>
      <c r="U42" s="62" t="s">
        <v>1336</v>
      </c>
      <c r="V42" s="36">
        <v>7420001</v>
      </c>
      <c r="W42" s="37">
        <v>1259</v>
      </c>
      <c r="X42" s="36">
        <v>778</v>
      </c>
      <c r="Y42" s="36">
        <v>481</v>
      </c>
      <c r="AA42" s="34" t="s">
        <v>1336</v>
      </c>
      <c r="AB42" s="86">
        <v>7420001</v>
      </c>
      <c r="AC42" s="87">
        <v>1296</v>
      </c>
      <c r="AD42" s="86">
        <v>795</v>
      </c>
      <c r="AE42" s="86">
        <v>501</v>
      </c>
    </row>
    <row r="43" spans="1:31" ht="24" thickBot="1">
      <c r="A43" s="23" t="s">
        <v>87</v>
      </c>
      <c r="B43" s="59" t="s">
        <v>87</v>
      </c>
      <c r="C43" s="83">
        <v>1176</v>
      </c>
      <c r="D43" s="76"/>
      <c r="E43" s="80" t="s">
        <v>87</v>
      </c>
      <c r="F43" s="81">
        <v>1228</v>
      </c>
      <c r="G43" s="72"/>
      <c r="O43" s="36">
        <v>4530703</v>
      </c>
      <c r="P43" s="34" t="s">
        <v>1151</v>
      </c>
      <c r="Q43" s="37">
        <v>1178</v>
      </c>
      <c r="R43" s="36">
        <v>956</v>
      </c>
      <c r="S43" s="36">
        <v>222</v>
      </c>
      <c r="U43" s="62" t="s">
        <v>1151</v>
      </c>
      <c r="V43" s="36">
        <v>4530703</v>
      </c>
      <c r="W43" s="37">
        <v>1248</v>
      </c>
      <c r="X43" s="37">
        <v>1008</v>
      </c>
      <c r="Y43" s="36">
        <v>240</v>
      </c>
      <c r="AA43" s="34" t="s">
        <v>1151</v>
      </c>
      <c r="AB43" s="86">
        <v>4530703</v>
      </c>
      <c r="AC43" s="87">
        <v>1277</v>
      </c>
      <c r="AD43" s="87">
        <v>1029</v>
      </c>
      <c r="AE43" s="86">
        <v>248</v>
      </c>
    </row>
    <row r="44" spans="1:31" ht="24" thickBot="1">
      <c r="A44" s="23" t="s">
        <v>865</v>
      </c>
      <c r="B44" s="58" t="s">
        <v>865</v>
      </c>
      <c r="C44" s="82">
        <v>12</v>
      </c>
      <c r="D44" s="17"/>
      <c r="E44" s="80" t="s">
        <v>865</v>
      </c>
      <c r="F44" s="80">
        <v>14</v>
      </c>
      <c r="G44" s="70"/>
      <c r="O44" s="36">
        <v>4752100</v>
      </c>
      <c r="P44" s="34" t="s">
        <v>1218</v>
      </c>
      <c r="Q44" s="37">
        <v>1170</v>
      </c>
      <c r="R44" s="36">
        <v>827</v>
      </c>
      <c r="S44" s="36">
        <v>343</v>
      </c>
      <c r="U44" s="62" t="s">
        <v>1218</v>
      </c>
      <c r="V44" s="36">
        <v>4752100</v>
      </c>
      <c r="W44" s="37">
        <v>1240</v>
      </c>
      <c r="X44" s="36">
        <v>879</v>
      </c>
      <c r="Y44" s="36">
        <v>361</v>
      </c>
      <c r="AA44" s="34" t="s">
        <v>1218</v>
      </c>
      <c r="AB44" s="86">
        <v>4752100</v>
      </c>
      <c r="AC44" s="87">
        <v>1271</v>
      </c>
      <c r="AD44" s="86">
        <v>899</v>
      </c>
      <c r="AE44" s="86">
        <v>372</v>
      </c>
    </row>
    <row r="45" spans="1:31" ht="15.75" thickBot="1">
      <c r="A45" s="23" t="s">
        <v>795</v>
      </c>
      <c r="B45" s="59" t="s">
        <v>795</v>
      </c>
      <c r="C45" s="82">
        <v>20</v>
      </c>
      <c r="D45" s="17"/>
      <c r="E45" s="80" t="s">
        <v>795</v>
      </c>
      <c r="F45" s="80">
        <v>24</v>
      </c>
      <c r="G45" s="71"/>
      <c r="O45" s="36">
        <v>1091101</v>
      </c>
      <c r="P45" s="34" t="s">
        <v>969</v>
      </c>
      <c r="Q45" s="37">
        <v>1158</v>
      </c>
      <c r="R45" s="36">
        <v>519</v>
      </c>
      <c r="S45" s="36">
        <v>639</v>
      </c>
      <c r="U45" s="62" t="s">
        <v>1196</v>
      </c>
      <c r="V45" s="36">
        <v>4721102</v>
      </c>
      <c r="W45" s="37">
        <v>1173</v>
      </c>
      <c r="X45" s="36">
        <v>554</v>
      </c>
      <c r="Y45" s="36">
        <v>619</v>
      </c>
      <c r="AA45" s="34" t="s">
        <v>1196</v>
      </c>
      <c r="AB45" s="86">
        <v>4721102</v>
      </c>
      <c r="AC45" s="87">
        <v>1202</v>
      </c>
      <c r="AD45" s="86">
        <v>565</v>
      </c>
      <c r="AE45" s="86">
        <v>637</v>
      </c>
    </row>
    <row r="46" spans="1:31" ht="23.25" thickBot="1">
      <c r="A46" s="23" t="s">
        <v>430</v>
      </c>
      <c r="B46" s="58" t="s">
        <v>430</v>
      </c>
      <c r="C46" s="82">
        <v>85</v>
      </c>
      <c r="D46" s="17"/>
      <c r="E46" s="80" t="s">
        <v>430</v>
      </c>
      <c r="F46" s="80">
        <v>89</v>
      </c>
      <c r="G46" s="70"/>
      <c r="O46" s="36">
        <v>4713002</v>
      </c>
      <c r="P46" s="34" t="s">
        <v>1195</v>
      </c>
      <c r="Q46" s="37">
        <v>1129</v>
      </c>
      <c r="R46" s="36">
        <v>510</v>
      </c>
      <c r="S46" s="36">
        <v>619</v>
      </c>
      <c r="U46" s="62" t="s">
        <v>1195</v>
      </c>
      <c r="V46" s="36">
        <v>4713002</v>
      </c>
      <c r="W46" s="37">
        <v>1163</v>
      </c>
      <c r="X46" s="36">
        <v>525</v>
      </c>
      <c r="Y46" s="36">
        <v>638</v>
      </c>
      <c r="AA46" s="34" t="s">
        <v>1195</v>
      </c>
      <c r="AB46" s="86">
        <v>4713002</v>
      </c>
      <c r="AC46" s="87">
        <v>1192</v>
      </c>
      <c r="AD46" s="86">
        <v>542</v>
      </c>
      <c r="AE46" s="86">
        <v>650</v>
      </c>
    </row>
    <row r="47" spans="1:31" ht="15.75" thickBot="1">
      <c r="A47" s="23" t="s">
        <v>788</v>
      </c>
      <c r="B47" s="59" t="s">
        <v>788</v>
      </c>
      <c r="C47" s="82">
        <v>18</v>
      </c>
      <c r="D47" s="17"/>
      <c r="E47" s="80" t="s">
        <v>788</v>
      </c>
      <c r="F47" s="80">
        <v>18</v>
      </c>
      <c r="G47" s="71"/>
      <c r="O47" s="36">
        <v>4721102</v>
      </c>
      <c r="P47" s="34" t="s">
        <v>1196</v>
      </c>
      <c r="Q47" s="37">
        <v>1115</v>
      </c>
      <c r="R47" s="36">
        <v>528</v>
      </c>
      <c r="S47" s="36">
        <v>587</v>
      </c>
      <c r="U47" s="62" t="s">
        <v>969</v>
      </c>
      <c r="V47" s="36">
        <v>1091101</v>
      </c>
      <c r="W47" s="37">
        <v>1145</v>
      </c>
      <c r="X47" s="36">
        <v>514</v>
      </c>
      <c r="Y47" s="36">
        <v>631</v>
      </c>
      <c r="AA47" s="34" t="s">
        <v>1325</v>
      </c>
      <c r="AB47" s="86">
        <v>6920601</v>
      </c>
      <c r="AC47" s="87">
        <v>1144</v>
      </c>
      <c r="AD47" s="86">
        <v>684</v>
      </c>
      <c r="AE47" s="86">
        <v>460</v>
      </c>
    </row>
    <row r="48" spans="1:31" ht="15.75" thickBot="1">
      <c r="A48" s="23" t="s">
        <v>278</v>
      </c>
      <c r="B48" s="58" t="s">
        <v>278</v>
      </c>
      <c r="C48" s="82">
        <v>165</v>
      </c>
      <c r="D48" s="17"/>
      <c r="E48" s="80" t="s">
        <v>278</v>
      </c>
      <c r="F48" s="80">
        <v>168</v>
      </c>
      <c r="G48" s="70"/>
      <c r="O48" s="36">
        <v>6920601</v>
      </c>
      <c r="P48" s="34" t="s">
        <v>1325</v>
      </c>
      <c r="Q48" s="37">
        <v>1064</v>
      </c>
      <c r="R48" s="36">
        <v>641</v>
      </c>
      <c r="S48" s="36">
        <v>423</v>
      </c>
      <c r="U48" s="62" t="s">
        <v>1325</v>
      </c>
      <c r="V48" s="36">
        <v>6920601</v>
      </c>
      <c r="W48" s="37">
        <v>1110</v>
      </c>
      <c r="X48" s="36">
        <v>667</v>
      </c>
      <c r="Y48" s="36">
        <v>443</v>
      </c>
      <c r="AA48" s="34" t="s">
        <v>969</v>
      </c>
      <c r="AB48" s="86">
        <v>1091101</v>
      </c>
      <c r="AC48" s="87">
        <v>1135</v>
      </c>
      <c r="AD48" s="86">
        <v>511</v>
      </c>
      <c r="AE48" s="86">
        <v>624</v>
      </c>
    </row>
    <row r="49" spans="1:31" ht="15.75" thickBot="1">
      <c r="A49" s="23" t="s">
        <v>84</v>
      </c>
      <c r="B49" s="59" t="s">
        <v>84</v>
      </c>
      <c r="C49" s="83">
        <v>1297</v>
      </c>
      <c r="D49" s="76"/>
      <c r="E49" s="80" t="s">
        <v>84</v>
      </c>
      <c r="F49" s="81">
        <v>1373</v>
      </c>
      <c r="G49" s="72"/>
      <c r="O49" s="36">
        <v>4924800</v>
      </c>
      <c r="P49" s="34" t="s">
        <v>1266</v>
      </c>
      <c r="Q49" s="37">
        <v>1015</v>
      </c>
      <c r="R49" s="36">
        <v>775</v>
      </c>
      <c r="S49" s="36">
        <v>240</v>
      </c>
      <c r="U49" s="62" t="s">
        <v>1266</v>
      </c>
      <c r="V49" s="36">
        <v>4924800</v>
      </c>
      <c r="W49" s="37">
        <v>1049</v>
      </c>
      <c r="X49" s="36">
        <v>800</v>
      </c>
      <c r="Y49" s="36">
        <v>249</v>
      </c>
      <c r="AA49" s="34" t="s">
        <v>1148</v>
      </c>
      <c r="AB49" s="86">
        <v>4520006</v>
      </c>
      <c r="AC49" s="87">
        <v>1073</v>
      </c>
      <c r="AD49" s="86">
        <v>947</v>
      </c>
      <c r="AE49" s="86">
        <v>126</v>
      </c>
    </row>
    <row r="50" spans="1:31" ht="15.75" thickBot="1">
      <c r="A50" s="23" t="s">
        <v>433</v>
      </c>
      <c r="B50" s="58" t="s">
        <v>433</v>
      </c>
      <c r="C50" s="82">
        <v>80</v>
      </c>
      <c r="D50" s="17"/>
      <c r="E50" s="80" t="s">
        <v>433</v>
      </c>
      <c r="F50" s="80">
        <v>83</v>
      </c>
      <c r="G50" s="70"/>
      <c r="O50" s="36">
        <v>4520006</v>
      </c>
      <c r="P50" s="34" t="s">
        <v>1148</v>
      </c>
      <c r="Q50" s="37">
        <v>1005</v>
      </c>
      <c r="R50" s="36">
        <v>892</v>
      </c>
      <c r="S50" s="36">
        <v>113</v>
      </c>
      <c r="U50" s="62" t="s">
        <v>1148</v>
      </c>
      <c r="V50" s="36">
        <v>4520006</v>
      </c>
      <c r="W50" s="37">
        <v>1044</v>
      </c>
      <c r="X50" s="36">
        <v>922</v>
      </c>
      <c r="Y50" s="36">
        <v>122</v>
      </c>
      <c r="AA50" s="34" t="s">
        <v>1266</v>
      </c>
      <c r="AB50" s="86">
        <v>4924800</v>
      </c>
      <c r="AC50" s="87">
        <v>1063</v>
      </c>
      <c r="AD50" s="86">
        <v>809</v>
      </c>
      <c r="AE50" s="86">
        <v>254</v>
      </c>
    </row>
    <row r="51" spans="1:31" ht="24" thickBot="1">
      <c r="A51" s="23" t="s">
        <v>140</v>
      </c>
      <c r="B51" s="59" t="s">
        <v>140</v>
      </c>
      <c r="C51" s="82">
        <v>505</v>
      </c>
      <c r="D51" s="17"/>
      <c r="E51" s="80" t="s">
        <v>140</v>
      </c>
      <c r="F51" s="80">
        <v>546</v>
      </c>
      <c r="G51" s="71"/>
      <c r="O51" s="36">
        <v>9521500</v>
      </c>
      <c r="P51" s="34" t="s">
        <v>1421</v>
      </c>
      <c r="Q51" s="36">
        <v>992</v>
      </c>
      <c r="R51" s="36">
        <v>898</v>
      </c>
      <c r="S51" s="36">
        <v>94</v>
      </c>
      <c r="U51" s="62" t="s">
        <v>1421</v>
      </c>
      <c r="V51" s="36">
        <v>9521500</v>
      </c>
      <c r="W51" s="37">
        <v>1029</v>
      </c>
      <c r="X51" s="36">
        <v>931</v>
      </c>
      <c r="Y51" s="36">
        <v>98</v>
      </c>
      <c r="AA51" s="34" t="s">
        <v>1421</v>
      </c>
      <c r="AB51" s="86">
        <v>9521500</v>
      </c>
      <c r="AC51" s="87">
        <v>1054</v>
      </c>
      <c r="AD51" s="86">
        <v>954</v>
      </c>
      <c r="AE51" s="86">
        <v>100</v>
      </c>
    </row>
    <row r="52" spans="1:31" ht="15.75" thickBot="1">
      <c r="A52" s="23" t="s">
        <v>326</v>
      </c>
      <c r="B52" s="58" t="s">
        <v>326</v>
      </c>
      <c r="C52" s="82">
        <v>140</v>
      </c>
      <c r="D52" s="17"/>
      <c r="E52" s="80" t="s">
        <v>326</v>
      </c>
      <c r="F52" s="80">
        <v>154</v>
      </c>
      <c r="G52" s="70"/>
      <c r="O52" s="36">
        <v>4789004</v>
      </c>
      <c r="P52" s="34" t="s">
        <v>1256</v>
      </c>
      <c r="Q52" s="36">
        <v>912</v>
      </c>
      <c r="R52" s="36">
        <v>484</v>
      </c>
      <c r="S52" s="36">
        <v>428</v>
      </c>
      <c r="U52" s="62" t="s">
        <v>1215</v>
      </c>
      <c r="V52" s="36">
        <v>4744099</v>
      </c>
      <c r="W52" s="36">
        <v>964</v>
      </c>
      <c r="X52" s="36">
        <v>670</v>
      </c>
      <c r="Y52" s="36">
        <v>294</v>
      </c>
      <c r="AA52" s="34" t="s">
        <v>1215</v>
      </c>
      <c r="AB52" s="86">
        <v>4744099</v>
      </c>
      <c r="AC52" s="86">
        <v>999</v>
      </c>
      <c r="AD52" s="86">
        <v>691</v>
      </c>
      <c r="AE52" s="86">
        <v>308</v>
      </c>
    </row>
    <row r="53" spans="1:31" ht="24" thickBot="1">
      <c r="A53" s="23" t="s">
        <v>665</v>
      </c>
      <c r="B53" s="59" t="s">
        <v>665</v>
      </c>
      <c r="C53" s="82">
        <v>32</v>
      </c>
      <c r="D53" s="17"/>
      <c r="E53" s="80" t="s">
        <v>665</v>
      </c>
      <c r="F53" s="80">
        <v>32</v>
      </c>
      <c r="G53" s="71"/>
      <c r="O53" s="36">
        <v>4744099</v>
      </c>
      <c r="P53" s="34" t="s">
        <v>1215</v>
      </c>
      <c r="Q53" s="36">
        <v>906</v>
      </c>
      <c r="R53" s="36">
        <v>630</v>
      </c>
      <c r="S53" s="36">
        <v>276</v>
      </c>
      <c r="U53" s="62" t="s">
        <v>1256</v>
      </c>
      <c r="V53" s="36">
        <v>4789004</v>
      </c>
      <c r="W53" s="36">
        <v>948</v>
      </c>
      <c r="X53" s="36">
        <v>500</v>
      </c>
      <c r="Y53" s="36">
        <v>448</v>
      </c>
      <c r="AA53" s="34" t="s">
        <v>1256</v>
      </c>
      <c r="AB53" s="86">
        <v>4789004</v>
      </c>
      <c r="AC53" s="86">
        <v>976</v>
      </c>
      <c r="AD53" s="86">
        <v>517</v>
      </c>
      <c r="AE53" s="86">
        <v>459</v>
      </c>
    </row>
    <row r="54" spans="1:31" ht="15.75" thickBot="1">
      <c r="A54" s="23" t="s">
        <v>838</v>
      </c>
      <c r="B54" s="58" t="s">
        <v>838</v>
      </c>
      <c r="C54" s="82">
        <v>13</v>
      </c>
      <c r="D54" s="17"/>
      <c r="E54" s="80" t="s">
        <v>838</v>
      </c>
      <c r="F54" s="80">
        <v>13</v>
      </c>
      <c r="G54" s="70"/>
      <c r="O54" s="36">
        <v>1412603</v>
      </c>
      <c r="P54" s="34" t="s">
        <v>998</v>
      </c>
      <c r="Q54" s="36">
        <v>877</v>
      </c>
      <c r="R54" s="36">
        <v>239</v>
      </c>
      <c r="S54" s="36">
        <v>638</v>
      </c>
      <c r="U54" s="62" t="s">
        <v>1264</v>
      </c>
      <c r="V54" s="36">
        <v>4923001</v>
      </c>
      <c r="W54" s="36">
        <v>936</v>
      </c>
      <c r="X54" s="36">
        <v>881</v>
      </c>
      <c r="Y54" s="36">
        <v>55</v>
      </c>
      <c r="AA54" s="34" t="s">
        <v>1264</v>
      </c>
      <c r="AB54" s="86">
        <v>4923001</v>
      </c>
      <c r="AC54" s="86">
        <v>967</v>
      </c>
      <c r="AD54" s="86">
        <v>909</v>
      </c>
      <c r="AE54" s="86">
        <v>58</v>
      </c>
    </row>
    <row r="55" spans="1:31" ht="15.75" thickBot="1">
      <c r="A55" s="23" t="s">
        <v>204</v>
      </c>
      <c r="B55" s="59" t="s">
        <v>204</v>
      </c>
      <c r="C55" s="82">
        <v>280</v>
      </c>
      <c r="D55" s="17"/>
      <c r="E55" s="80" t="s">
        <v>204</v>
      </c>
      <c r="F55" s="80">
        <v>291</v>
      </c>
      <c r="G55" s="71"/>
      <c r="O55" s="36">
        <v>4923001</v>
      </c>
      <c r="P55" s="34" t="s">
        <v>1264</v>
      </c>
      <c r="Q55" s="36">
        <v>842</v>
      </c>
      <c r="R55" s="36">
        <v>787</v>
      </c>
      <c r="S55" s="36">
        <v>55</v>
      </c>
      <c r="U55" s="62" t="s">
        <v>998</v>
      </c>
      <c r="V55" s="36">
        <v>1412603</v>
      </c>
      <c r="W55" s="36">
        <v>922</v>
      </c>
      <c r="X55" s="36">
        <v>250</v>
      </c>
      <c r="Y55" s="36">
        <v>672</v>
      </c>
      <c r="AA55" s="34" t="s">
        <v>998</v>
      </c>
      <c r="AB55" s="86">
        <v>1412603</v>
      </c>
      <c r="AC55" s="86">
        <v>946</v>
      </c>
      <c r="AD55" s="86">
        <v>257</v>
      </c>
      <c r="AE55" s="86">
        <v>689</v>
      </c>
    </row>
    <row r="56" spans="1:31" ht="15.75" thickBot="1">
      <c r="A56" s="23" t="s">
        <v>356</v>
      </c>
      <c r="B56" s="58" t="s">
        <v>356</v>
      </c>
      <c r="C56" s="82">
        <v>111</v>
      </c>
      <c r="D56" s="17"/>
      <c r="E56" s="80" t="s">
        <v>356</v>
      </c>
      <c r="F56" s="80">
        <v>120</v>
      </c>
      <c r="G56" s="70"/>
      <c r="O56" s="36">
        <v>4763601</v>
      </c>
      <c r="P56" s="34" t="s">
        <v>1234</v>
      </c>
      <c r="Q56" s="36">
        <v>828</v>
      </c>
      <c r="R56" s="36">
        <v>320</v>
      </c>
      <c r="S56" s="36">
        <v>508</v>
      </c>
      <c r="U56" s="62" t="s">
        <v>1234</v>
      </c>
      <c r="V56" s="36">
        <v>4763601</v>
      </c>
      <c r="W56" s="36">
        <v>866</v>
      </c>
      <c r="X56" s="36">
        <v>335</v>
      </c>
      <c r="Y56" s="36">
        <v>531</v>
      </c>
      <c r="AA56" s="34" t="s">
        <v>1394</v>
      </c>
      <c r="AB56" s="86">
        <v>8599604</v>
      </c>
      <c r="AC56" s="86">
        <v>902</v>
      </c>
      <c r="AD56" s="86">
        <v>458</v>
      </c>
      <c r="AE56" s="86">
        <v>444</v>
      </c>
    </row>
    <row r="57" spans="1:31" ht="15.75" thickBot="1">
      <c r="A57" s="23" t="s">
        <v>331</v>
      </c>
      <c r="B57" s="59" t="s">
        <v>331</v>
      </c>
      <c r="C57" s="82">
        <v>139</v>
      </c>
      <c r="D57" s="17"/>
      <c r="E57" s="80" t="s">
        <v>331</v>
      </c>
      <c r="F57" s="80">
        <v>141</v>
      </c>
      <c r="G57" s="71"/>
      <c r="O57" s="36">
        <v>8599604</v>
      </c>
      <c r="P57" s="34" t="s">
        <v>1394</v>
      </c>
      <c r="Q57" s="36">
        <v>809</v>
      </c>
      <c r="R57" s="36">
        <v>413</v>
      </c>
      <c r="S57" s="36">
        <v>396</v>
      </c>
      <c r="U57" s="62" t="s">
        <v>1394</v>
      </c>
      <c r="V57" s="36">
        <v>8599604</v>
      </c>
      <c r="W57" s="36">
        <v>860</v>
      </c>
      <c r="X57" s="36">
        <v>438</v>
      </c>
      <c r="Y57" s="36">
        <v>422</v>
      </c>
      <c r="AA57" s="34" t="s">
        <v>1234</v>
      </c>
      <c r="AB57" s="86">
        <v>4763601</v>
      </c>
      <c r="AC57" s="86">
        <v>888</v>
      </c>
      <c r="AD57" s="86">
        <v>342</v>
      </c>
      <c r="AE57" s="86">
        <v>546</v>
      </c>
    </row>
    <row r="58" spans="1:31" ht="24" thickBot="1">
      <c r="A58" s="23" t="s">
        <v>742</v>
      </c>
      <c r="B58" s="58" t="s">
        <v>742</v>
      </c>
      <c r="C58" s="82">
        <v>29</v>
      </c>
      <c r="D58" s="17"/>
      <c r="E58" s="80" t="s">
        <v>742</v>
      </c>
      <c r="F58" s="80">
        <v>33</v>
      </c>
      <c r="G58" s="70"/>
      <c r="O58" s="36">
        <v>4930202</v>
      </c>
      <c r="P58" s="34" t="s">
        <v>1271</v>
      </c>
      <c r="Q58" s="36">
        <v>745</v>
      </c>
      <c r="R58" s="36">
        <v>695</v>
      </c>
      <c r="S58" s="36">
        <v>50</v>
      </c>
      <c r="U58" s="62" t="s">
        <v>1271</v>
      </c>
      <c r="V58" s="36">
        <v>4930202</v>
      </c>
      <c r="W58" s="36">
        <v>811</v>
      </c>
      <c r="X58" s="36">
        <v>761</v>
      </c>
      <c r="Y58" s="36">
        <v>50</v>
      </c>
      <c r="AA58" s="34" t="s">
        <v>1271</v>
      </c>
      <c r="AB58" s="86">
        <v>4930202</v>
      </c>
      <c r="AC58" s="86">
        <v>866</v>
      </c>
      <c r="AD58" s="86">
        <v>815</v>
      </c>
      <c r="AE58" s="86">
        <v>51</v>
      </c>
    </row>
    <row r="59" spans="1:31" ht="24" thickBot="1">
      <c r="A59" s="23" t="s">
        <v>220</v>
      </c>
      <c r="B59" s="59" t="s">
        <v>220</v>
      </c>
      <c r="C59" s="82">
        <v>250</v>
      </c>
      <c r="D59" s="17"/>
      <c r="E59" s="80" t="s">
        <v>220</v>
      </c>
      <c r="F59" s="80">
        <v>259</v>
      </c>
      <c r="G59" s="71"/>
      <c r="O59" s="36">
        <v>4753900</v>
      </c>
      <c r="P59" s="34" t="s">
        <v>1219</v>
      </c>
      <c r="Q59" s="36">
        <v>735</v>
      </c>
      <c r="R59" s="36">
        <v>542</v>
      </c>
      <c r="S59" s="36">
        <v>193</v>
      </c>
      <c r="U59" s="62" t="s">
        <v>1219</v>
      </c>
      <c r="V59" s="36">
        <v>4753900</v>
      </c>
      <c r="W59" s="36">
        <v>768</v>
      </c>
      <c r="X59" s="36">
        <v>569</v>
      </c>
      <c r="Y59" s="36">
        <v>199</v>
      </c>
      <c r="AA59" s="34" t="s">
        <v>1219</v>
      </c>
      <c r="AB59" s="86">
        <v>4753900</v>
      </c>
      <c r="AC59" s="86">
        <v>791</v>
      </c>
      <c r="AD59" s="86">
        <v>587</v>
      </c>
      <c r="AE59" s="86">
        <v>204</v>
      </c>
    </row>
    <row r="60" spans="1:31" ht="15.75" thickBot="1">
      <c r="A60" s="23" t="s">
        <v>306</v>
      </c>
      <c r="B60" s="58" t="s">
        <v>306</v>
      </c>
      <c r="C60" s="82">
        <v>143</v>
      </c>
      <c r="D60" s="17"/>
      <c r="E60" s="80" t="s">
        <v>306</v>
      </c>
      <c r="F60" s="80">
        <v>146</v>
      </c>
      <c r="G60" s="70"/>
      <c r="O60" s="36">
        <v>4543900</v>
      </c>
      <c r="P60" s="34" t="s">
        <v>1159</v>
      </c>
      <c r="Q60" s="36">
        <v>728</v>
      </c>
      <c r="R60" s="36">
        <v>655</v>
      </c>
      <c r="S60" s="36">
        <v>73</v>
      </c>
      <c r="U60" s="62" t="s">
        <v>1159</v>
      </c>
      <c r="V60" s="36">
        <v>4543900</v>
      </c>
      <c r="W60" s="36">
        <v>760</v>
      </c>
      <c r="X60" s="36">
        <v>684</v>
      </c>
      <c r="Y60" s="36">
        <v>76</v>
      </c>
      <c r="AA60" s="34" t="s">
        <v>1132</v>
      </c>
      <c r="AB60" s="86">
        <v>4330403</v>
      </c>
      <c r="AC60" s="86">
        <v>783</v>
      </c>
      <c r="AD60" s="86">
        <v>740</v>
      </c>
      <c r="AE60" s="86">
        <v>43</v>
      </c>
    </row>
    <row r="61" spans="1:31" ht="15.75" thickBot="1">
      <c r="A61" s="23" t="s">
        <v>248</v>
      </c>
      <c r="B61" s="59" t="s">
        <v>248</v>
      </c>
      <c r="C61" s="82">
        <v>202</v>
      </c>
      <c r="D61" s="17"/>
      <c r="E61" s="80" t="s">
        <v>248</v>
      </c>
      <c r="F61" s="80">
        <v>212</v>
      </c>
      <c r="G61" s="71"/>
      <c r="O61" s="36">
        <v>4330403</v>
      </c>
      <c r="P61" s="34" t="s">
        <v>1132</v>
      </c>
      <c r="Q61" s="36">
        <v>696</v>
      </c>
      <c r="R61" s="36">
        <v>655</v>
      </c>
      <c r="S61" s="36">
        <v>41</v>
      </c>
      <c r="U61" s="62" t="s">
        <v>1197</v>
      </c>
      <c r="V61" s="36">
        <v>4721103</v>
      </c>
      <c r="W61" s="36">
        <v>737</v>
      </c>
      <c r="X61" s="36">
        <v>450</v>
      </c>
      <c r="Y61" s="36">
        <v>287</v>
      </c>
      <c r="AA61" s="34" t="s">
        <v>1159</v>
      </c>
      <c r="AB61" s="86">
        <v>4543900</v>
      </c>
      <c r="AC61" s="86">
        <v>774</v>
      </c>
      <c r="AD61" s="86">
        <v>697</v>
      </c>
      <c r="AE61" s="86">
        <v>77</v>
      </c>
    </row>
    <row r="62" spans="1:31" ht="15.75" thickBot="1">
      <c r="A62" s="23" t="s">
        <v>751</v>
      </c>
      <c r="B62" s="58" t="s">
        <v>751</v>
      </c>
      <c r="C62" s="82">
        <v>23</v>
      </c>
      <c r="D62" s="17"/>
      <c r="E62" s="80" t="s">
        <v>751</v>
      </c>
      <c r="F62" s="80">
        <v>23</v>
      </c>
      <c r="G62" s="70"/>
      <c r="O62" s="36">
        <v>4520003</v>
      </c>
      <c r="P62" s="34" t="s">
        <v>1145</v>
      </c>
      <c r="Q62" s="36">
        <v>694</v>
      </c>
      <c r="R62" s="36">
        <v>621</v>
      </c>
      <c r="S62" s="36">
        <v>73</v>
      </c>
      <c r="U62" s="62" t="s">
        <v>1132</v>
      </c>
      <c r="V62" s="36">
        <v>4330403</v>
      </c>
      <c r="W62" s="36">
        <v>735</v>
      </c>
      <c r="X62" s="36">
        <v>693</v>
      </c>
      <c r="Y62" s="36">
        <v>42</v>
      </c>
      <c r="AA62" s="34" t="s">
        <v>1402</v>
      </c>
      <c r="AB62" s="86">
        <v>9001902</v>
      </c>
      <c r="AC62" s="86">
        <v>758</v>
      </c>
      <c r="AD62" s="86">
        <v>633</v>
      </c>
      <c r="AE62" s="86">
        <v>125</v>
      </c>
    </row>
    <row r="63" spans="1:31" ht="23.25" thickBot="1">
      <c r="A63" s="23" t="s">
        <v>631</v>
      </c>
      <c r="B63" s="59" t="s">
        <v>631</v>
      </c>
      <c r="C63" s="82">
        <v>43</v>
      </c>
      <c r="D63" s="17"/>
      <c r="E63" s="80" t="s">
        <v>631</v>
      </c>
      <c r="F63" s="80">
        <v>46</v>
      </c>
      <c r="G63" s="71"/>
      <c r="O63" s="36">
        <v>4721103</v>
      </c>
      <c r="P63" s="34" t="s">
        <v>1197</v>
      </c>
      <c r="Q63" s="36">
        <v>694</v>
      </c>
      <c r="R63" s="36">
        <v>421</v>
      </c>
      <c r="S63" s="36">
        <v>273</v>
      </c>
      <c r="U63" s="62" t="s">
        <v>1145</v>
      </c>
      <c r="V63" s="36">
        <v>4520003</v>
      </c>
      <c r="W63" s="36">
        <v>730</v>
      </c>
      <c r="X63" s="36">
        <v>654</v>
      </c>
      <c r="Y63" s="36">
        <v>76</v>
      </c>
      <c r="AA63" s="34" t="s">
        <v>1197</v>
      </c>
      <c r="AB63" s="86">
        <v>4721103</v>
      </c>
      <c r="AC63" s="86">
        <v>751</v>
      </c>
      <c r="AD63" s="86">
        <v>458</v>
      </c>
      <c r="AE63" s="86">
        <v>293</v>
      </c>
    </row>
    <row r="64" spans="1:31" ht="15.75" thickBot="1">
      <c r="A64" s="23" t="s">
        <v>212</v>
      </c>
      <c r="B64" s="58" t="s">
        <v>212</v>
      </c>
      <c r="C64" s="82">
        <v>260</v>
      </c>
      <c r="D64" s="17"/>
      <c r="E64" s="80" t="s">
        <v>212</v>
      </c>
      <c r="F64" s="80">
        <v>270</v>
      </c>
      <c r="G64" s="70"/>
      <c r="O64" s="36">
        <v>3212400</v>
      </c>
      <c r="P64" s="34" t="s">
        <v>1070</v>
      </c>
      <c r="Q64" s="36">
        <v>681</v>
      </c>
      <c r="R64" s="36">
        <v>142</v>
      </c>
      <c r="S64" s="36">
        <v>539</v>
      </c>
      <c r="U64" s="62" t="s">
        <v>1402</v>
      </c>
      <c r="V64" s="36">
        <v>9001902</v>
      </c>
      <c r="W64" s="36">
        <v>717</v>
      </c>
      <c r="X64" s="36">
        <v>598</v>
      </c>
      <c r="Y64" s="36">
        <v>119</v>
      </c>
      <c r="AA64" s="34" t="s">
        <v>1145</v>
      </c>
      <c r="AB64" s="86">
        <v>4520003</v>
      </c>
      <c r="AC64" s="86">
        <v>749</v>
      </c>
      <c r="AD64" s="86">
        <v>672</v>
      </c>
      <c r="AE64" s="86">
        <v>77</v>
      </c>
    </row>
    <row r="65" spans="1:31" ht="15.75" thickBot="1">
      <c r="A65" s="23" t="s">
        <v>498</v>
      </c>
      <c r="B65" s="59" t="s">
        <v>498</v>
      </c>
      <c r="C65" s="82">
        <v>66</v>
      </c>
      <c r="D65" s="17"/>
      <c r="E65" s="80" t="s">
        <v>498</v>
      </c>
      <c r="F65" s="80">
        <v>68</v>
      </c>
      <c r="G65" s="71"/>
      <c r="O65" s="36">
        <v>4763603</v>
      </c>
      <c r="P65" s="34" t="s">
        <v>1236</v>
      </c>
      <c r="Q65" s="36">
        <v>680</v>
      </c>
      <c r="R65" s="36">
        <v>539</v>
      </c>
      <c r="S65" s="36">
        <v>141</v>
      </c>
      <c r="U65" s="62" t="s">
        <v>1236</v>
      </c>
      <c r="V65" s="36">
        <v>4763603</v>
      </c>
      <c r="W65" s="36">
        <v>707</v>
      </c>
      <c r="X65" s="36">
        <v>557</v>
      </c>
      <c r="Y65" s="36">
        <v>150</v>
      </c>
      <c r="AA65" s="34" t="s">
        <v>1333</v>
      </c>
      <c r="AB65" s="86">
        <v>7319099</v>
      </c>
      <c r="AC65" s="86">
        <v>730</v>
      </c>
      <c r="AD65" s="86">
        <v>540</v>
      </c>
      <c r="AE65" s="86">
        <v>190</v>
      </c>
    </row>
    <row r="66" spans="1:31" ht="23.25" thickBot="1">
      <c r="A66" s="23" t="s">
        <v>83</v>
      </c>
      <c r="B66" s="58" t="s">
        <v>83</v>
      </c>
      <c r="C66" s="83">
        <v>1359</v>
      </c>
      <c r="D66" s="76"/>
      <c r="E66" s="80" t="s">
        <v>83</v>
      </c>
      <c r="F66" s="81">
        <v>1433</v>
      </c>
      <c r="G66" s="73"/>
      <c r="O66" s="36">
        <v>7319099</v>
      </c>
      <c r="P66" s="34" t="s">
        <v>1333</v>
      </c>
      <c r="Q66" s="36">
        <v>677</v>
      </c>
      <c r="R66" s="36">
        <v>509</v>
      </c>
      <c r="S66" s="36">
        <v>168</v>
      </c>
      <c r="U66" s="62" t="s">
        <v>1333</v>
      </c>
      <c r="V66" s="36">
        <v>7319099</v>
      </c>
      <c r="W66" s="36">
        <v>703</v>
      </c>
      <c r="X66" s="36">
        <v>527</v>
      </c>
      <c r="Y66" s="36">
        <v>176</v>
      </c>
      <c r="AA66" s="34" t="s">
        <v>1135</v>
      </c>
      <c r="AB66" s="86">
        <v>4330499</v>
      </c>
      <c r="AC66" s="86">
        <v>720</v>
      </c>
      <c r="AD66" s="86">
        <v>613</v>
      </c>
      <c r="AE66" s="86">
        <v>107</v>
      </c>
    </row>
    <row r="67" spans="1:31" ht="15.75" thickBot="1">
      <c r="A67" s="23" t="s">
        <v>666</v>
      </c>
      <c r="B67" s="59" t="s">
        <v>666</v>
      </c>
      <c r="C67" s="82">
        <v>33</v>
      </c>
      <c r="D67" s="17"/>
      <c r="E67" s="80" t="s">
        <v>666</v>
      </c>
      <c r="F67" s="80">
        <v>37</v>
      </c>
      <c r="G67" s="71"/>
      <c r="O67" s="36">
        <v>9001902</v>
      </c>
      <c r="P67" s="34" t="s">
        <v>1402</v>
      </c>
      <c r="Q67" s="36">
        <v>663</v>
      </c>
      <c r="R67" s="36">
        <v>549</v>
      </c>
      <c r="S67" s="36">
        <v>114</v>
      </c>
      <c r="U67" s="62" t="s">
        <v>1070</v>
      </c>
      <c r="V67" s="36">
        <v>3212400</v>
      </c>
      <c r="W67" s="36">
        <v>702</v>
      </c>
      <c r="X67" s="36">
        <v>146</v>
      </c>
      <c r="Y67" s="36">
        <v>556</v>
      </c>
      <c r="AA67" s="34" t="s">
        <v>1070</v>
      </c>
      <c r="AB67" s="86">
        <v>3212400</v>
      </c>
      <c r="AC67" s="86">
        <v>718</v>
      </c>
      <c r="AD67" s="86">
        <v>150</v>
      </c>
      <c r="AE67" s="86">
        <v>568</v>
      </c>
    </row>
    <row r="68" spans="1:31" ht="15.75" thickBot="1">
      <c r="A68" s="23" t="s">
        <v>233</v>
      </c>
      <c r="B68" s="58" t="s">
        <v>233</v>
      </c>
      <c r="C68" s="82">
        <v>221</v>
      </c>
      <c r="D68" s="17"/>
      <c r="E68" s="80" t="s">
        <v>233</v>
      </c>
      <c r="F68" s="80">
        <v>231</v>
      </c>
      <c r="G68" s="70"/>
      <c r="O68" s="36">
        <v>4330499</v>
      </c>
      <c r="P68" s="34" t="s">
        <v>1135</v>
      </c>
      <c r="Q68" s="36">
        <v>652</v>
      </c>
      <c r="R68" s="36">
        <v>555</v>
      </c>
      <c r="S68" s="36">
        <v>97</v>
      </c>
      <c r="U68" s="62" t="s">
        <v>1135</v>
      </c>
      <c r="V68" s="36">
        <v>4330499</v>
      </c>
      <c r="W68" s="36">
        <v>691</v>
      </c>
      <c r="X68" s="36">
        <v>590</v>
      </c>
      <c r="Y68" s="36">
        <v>101</v>
      </c>
      <c r="AA68" s="34" t="s">
        <v>1236</v>
      </c>
      <c r="AB68" s="86">
        <v>4763603</v>
      </c>
      <c r="AC68" s="86">
        <v>711</v>
      </c>
      <c r="AD68" s="86">
        <v>558</v>
      </c>
      <c r="AE68" s="86">
        <v>153</v>
      </c>
    </row>
    <row r="69" spans="1:31" ht="15.75" thickBot="1">
      <c r="A69" s="23" t="s">
        <v>379</v>
      </c>
      <c r="B69" s="59" t="s">
        <v>379</v>
      </c>
      <c r="C69" s="82">
        <v>107</v>
      </c>
      <c r="D69" s="17"/>
      <c r="E69" s="80" t="s">
        <v>379</v>
      </c>
      <c r="F69" s="80">
        <v>111</v>
      </c>
      <c r="G69" s="71"/>
      <c r="O69" s="36">
        <v>9529102</v>
      </c>
      <c r="P69" s="34" t="s">
        <v>1423</v>
      </c>
      <c r="Q69" s="36">
        <v>648</v>
      </c>
      <c r="R69" s="36">
        <v>549</v>
      </c>
      <c r="S69" s="36">
        <v>99</v>
      </c>
      <c r="U69" s="62" t="s">
        <v>1423</v>
      </c>
      <c r="V69" s="36">
        <v>9529102</v>
      </c>
      <c r="W69" s="36">
        <v>669</v>
      </c>
      <c r="X69" s="36">
        <v>566</v>
      </c>
      <c r="Y69" s="36">
        <v>103</v>
      </c>
      <c r="AA69" s="34" t="s">
        <v>1423</v>
      </c>
      <c r="AB69" s="86">
        <v>9529102</v>
      </c>
      <c r="AC69" s="86">
        <v>681</v>
      </c>
      <c r="AD69" s="86">
        <v>576</v>
      </c>
      <c r="AE69" s="86">
        <v>105</v>
      </c>
    </row>
    <row r="70" spans="1:31" ht="23.25" thickBot="1">
      <c r="A70" s="23" t="s">
        <v>743</v>
      </c>
      <c r="B70" s="58" t="s">
        <v>743</v>
      </c>
      <c r="C70" s="82">
        <v>26</v>
      </c>
      <c r="D70" s="17"/>
      <c r="E70" s="80" t="s">
        <v>743</v>
      </c>
      <c r="F70" s="80">
        <v>29</v>
      </c>
      <c r="G70" s="70"/>
      <c r="O70" s="36">
        <v>4541205</v>
      </c>
      <c r="P70" s="34" t="s">
        <v>1157</v>
      </c>
      <c r="Q70" s="36">
        <v>636</v>
      </c>
      <c r="R70" s="36">
        <v>508</v>
      </c>
      <c r="S70" s="36">
        <v>128</v>
      </c>
      <c r="U70" s="62" t="s">
        <v>1157</v>
      </c>
      <c r="V70" s="36">
        <v>4541205</v>
      </c>
      <c r="W70" s="36">
        <v>662</v>
      </c>
      <c r="X70" s="36">
        <v>527</v>
      </c>
      <c r="Y70" s="36">
        <v>135</v>
      </c>
      <c r="AA70" s="34" t="s">
        <v>1016</v>
      </c>
      <c r="AB70" s="86">
        <v>1629301</v>
      </c>
      <c r="AC70" s="86">
        <v>680</v>
      </c>
      <c r="AD70" s="86">
        <v>365</v>
      </c>
      <c r="AE70" s="86">
        <v>315</v>
      </c>
    </row>
    <row r="71" spans="1:31" ht="18" customHeight="1" thickBot="1">
      <c r="A71" s="23" t="s">
        <v>52</v>
      </c>
      <c r="B71" s="59" t="s">
        <v>52</v>
      </c>
      <c r="C71" s="83">
        <v>47036</v>
      </c>
      <c r="D71" s="76"/>
      <c r="E71" s="80" t="s">
        <v>52</v>
      </c>
      <c r="F71" s="81">
        <v>49889</v>
      </c>
      <c r="G71" s="72"/>
      <c r="O71" s="36">
        <v>1629301</v>
      </c>
      <c r="P71" s="34" t="s">
        <v>1016</v>
      </c>
      <c r="Q71" s="36">
        <v>633</v>
      </c>
      <c r="R71" s="36">
        <v>338</v>
      </c>
      <c r="S71" s="36">
        <v>295</v>
      </c>
      <c r="U71" s="62" t="s">
        <v>1016</v>
      </c>
      <c r="V71" s="36">
        <v>1629301</v>
      </c>
      <c r="W71" s="36">
        <v>660</v>
      </c>
      <c r="X71" s="36">
        <v>351</v>
      </c>
      <c r="Y71" s="36">
        <v>309</v>
      </c>
      <c r="AA71" s="34" t="s">
        <v>1157</v>
      </c>
      <c r="AB71" s="86">
        <v>4541205</v>
      </c>
      <c r="AC71" s="86">
        <v>676</v>
      </c>
      <c r="AD71" s="86">
        <v>540</v>
      </c>
      <c r="AE71" s="86">
        <v>136</v>
      </c>
    </row>
    <row r="72" spans="1:31" ht="24" thickBot="1">
      <c r="A72" s="23" t="s">
        <v>234</v>
      </c>
      <c r="B72" s="58" t="s">
        <v>234</v>
      </c>
      <c r="C72" s="82">
        <v>219</v>
      </c>
      <c r="D72" s="17"/>
      <c r="E72" s="80" t="s">
        <v>234</v>
      </c>
      <c r="F72" s="80">
        <v>231</v>
      </c>
      <c r="G72" s="70"/>
      <c r="O72" s="36">
        <v>4759899</v>
      </c>
      <c r="P72" s="34" t="s">
        <v>1229</v>
      </c>
      <c r="Q72" s="36">
        <v>632</v>
      </c>
      <c r="R72" s="36">
        <v>432</v>
      </c>
      <c r="S72" s="36">
        <v>200</v>
      </c>
      <c r="U72" s="62" t="s">
        <v>1229</v>
      </c>
      <c r="V72" s="36">
        <v>4759899</v>
      </c>
      <c r="W72" s="36">
        <v>655</v>
      </c>
      <c r="X72" s="36">
        <v>449</v>
      </c>
      <c r="Y72" s="36">
        <v>206</v>
      </c>
      <c r="AA72" s="34" t="s">
        <v>1267</v>
      </c>
      <c r="AB72" s="86">
        <v>4929901</v>
      </c>
      <c r="AC72" s="86">
        <v>671</v>
      </c>
      <c r="AD72" s="86">
        <v>562</v>
      </c>
      <c r="AE72" s="86">
        <v>109</v>
      </c>
    </row>
    <row r="73" spans="1:31" ht="15.75" thickBot="1">
      <c r="A73" s="23" t="s">
        <v>653</v>
      </c>
      <c r="B73" s="59" t="s">
        <v>653</v>
      </c>
      <c r="C73" s="82">
        <v>39</v>
      </c>
      <c r="D73" s="17"/>
      <c r="E73" s="80" t="s">
        <v>653</v>
      </c>
      <c r="F73" s="80">
        <v>40</v>
      </c>
      <c r="G73" s="71"/>
      <c r="O73" s="36">
        <v>9512600</v>
      </c>
      <c r="P73" s="34" t="s">
        <v>1420</v>
      </c>
      <c r="Q73" s="36">
        <v>628</v>
      </c>
      <c r="R73" s="36">
        <v>524</v>
      </c>
      <c r="S73" s="36">
        <v>104</v>
      </c>
      <c r="U73" s="62" t="s">
        <v>1420</v>
      </c>
      <c r="V73" s="36">
        <v>9512600</v>
      </c>
      <c r="W73" s="36">
        <v>651</v>
      </c>
      <c r="X73" s="36">
        <v>541</v>
      </c>
      <c r="Y73" s="36">
        <v>110</v>
      </c>
      <c r="AA73" s="34" t="s">
        <v>1420</v>
      </c>
      <c r="AB73" s="86">
        <v>9512600</v>
      </c>
      <c r="AC73" s="86">
        <v>670</v>
      </c>
      <c r="AD73" s="86">
        <v>554</v>
      </c>
      <c r="AE73" s="86">
        <v>116</v>
      </c>
    </row>
    <row r="74" spans="1:31" ht="24" thickBot="1">
      <c r="A74" s="23" t="s">
        <v>357</v>
      </c>
      <c r="B74" s="58" t="s">
        <v>357</v>
      </c>
      <c r="C74" s="82">
        <v>108</v>
      </c>
      <c r="D74" s="17"/>
      <c r="E74" s="80" t="s">
        <v>357</v>
      </c>
      <c r="F74" s="80">
        <v>109</v>
      </c>
      <c r="G74" s="70"/>
      <c r="O74" s="36">
        <v>4929901</v>
      </c>
      <c r="P74" s="34" t="s">
        <v>1267</v>
      </c>
      <c r="Q74" s="36">
        <v>589</v>
      </c>
      <c r="R74" s="36">
        <v>494</v>
      </c>
      <c r="S74" s="36">
        <v>95</v>
      </c>
      <c r="U74" s="62" t="s">
        <v>1267</v>
      </c>
      <c r="V74" s="36">
        <v>4929901</v>
      </c>
      <c r="W74" s="36">
        <v>639</v>
      </c>
      <c r="X74" s="36">
        <v>539</v>
      </c>
      <c r="Y74" s="36">
        <v>100</v>
      </c>
      <c r="AA74" s="34" t="s">
        <v>1229</v>
      </c>
      <c r="AB74" s="86">
        <v>4759899</v>
      </c>
      <c r="AC74" s="86">
        <v>666</v>
      </c>
      <c r="AD74" s="86">
        <v>460</v>
      </c>
      <c r="AE74" s="86">
        <v>206</v>
      </c>
    </row>
    <row r="75" spans="1:31" ht="15" customHeight="1" thickBot="1">
      <c r="A75" s="23" t="s">
        <v>905</v>
      </c>
      <c r="B75" s="59" t="s">
        <v>905</v>
      </c>
      <c r="C75" s="82">
        <v>3</v>
      </c>
      <c r="D75" s="17"/>
      <c r="E75" s="80" t="s">
        <v>905</v>
      </c>
      <c r="F75" s="80">
        <v>4</v>
      </c>
      <c r="G75" s="71"/>
      <c r="O75" s="36">
        <v>8219999</v>
      </c>
      <c r="P75" s="34" t="s">
        <v>1374</v>
      </c>
      <c r="Q75" s="36">
        <v>585</v>
      </c>
      <c r="R75" s="36">
        <v>293</v>
      </c>
      <c r="S75" s="36">
        <v>292</v>
      </c>
      <c r="U75" s="62" t="s">
        <v>1122</v>
      </c>
      <c r="V75" s="36">
        <v>4322301</v>
      </c>
      <c r="W75" s="36">
        <v>616</v>
      </c>
      <c r="X75" s="36">
        <v>582</v>
      </c>
      <c r="Y75" s="36">
        <v>34</v>
      </c>
      <c r="AA75" s="34" t="s">
        <v>1391</v>
      </c>
      <c r="AB75" s="86">
        <v>8592999</v>
      </c>
      <c r="AC75" s="86">
        <v>640</v>
      </c>
      <c r="AD75" s="86">
        <v>311</v>
      </c>
      <c r="AE75" s="86">
        <v>329</v>
      </c>
    </row>
    <row r="76" spans="1:31" ht="23.25" thickBot="1">
      <c r="A76" s="23" t="s">
        <v>546</v>
      </c>
      <c r="B76" s="58" t="s">
        <v>546</v>
      </c>
      <c r="C76" s="82">
        <v>59</v>
      </c>
      <c r="D76" s="17"/>
      <c r="E76" s="80" t="s">
        <v>546</v>
      </c>
      <c r="F76" s="80">
        <v>61</v>
      </c>
      <c r="G76" s="70"/>
      <c r="O76" s="36">
        <v>4322301</v>
      </c>
      <c r="P76" s="34" t="s">
        <v>1122</v>
      </c>
      <c r="Q76" s="36">
        <v>582</v>
      </c>
      <c r="R76" s="36">
        <v>551</v>
      </c>
      <c r="S76" s="36">
        <v>31</v>
      </c>
      <c r="U76" s="62" t="s">
        <v>1374</v>
      </c>
      <c r="V76" s="36">
        <v>8219999</v>
      </c>
      <c r="W76" s="36">
        <v>610</v>
      </c>
      <c r="X76" s="36">
        <v>303</v>
      </c>
      <c r="Y76" s="36">
        <v>307</v>
      </c>
      <c r="AA76" s="34" t="s">
        <v>1122</v>
      </c>
      <c r="AB76" s="86">
        <v>4322301</v>
      </c>
      <c r="AC76" s="86">
        <v>635</v>
      </c>
      <c r="AD76" s="86">
        <v>600</v>
      </c>
      <c r="AE76" s="86">
        <v>35</v>
      </c>
    </row>
    <row r="77" spans="1:31" ht="15.75" thickBot="1">
      <c r="A77" s="23" t="s">
        <v>59</v>
      </c>
      <c r="B77" s="59" t="s">
        <v>59</v>
      </c>
      <c r="C77" s="83">
        <v>6654</v>
      </c>
      <c r="D77" s="76"/>
      <c r="E77" s="80" t="s">
        <v>59</v>
      </c>
      <c r="F77" s="81">
        <v>7132</v>
      </c>
      <c r="G77" s="72"/>
      <c r="O77" s="36">
        <v>8130300</v>
      </c>
      <c r="P77" s="34" t="s">
        <v>1371</v>
      </c>
      <c r="Q77" s="36">
        <v>571</v>
      </c>
      <c r="R77" s="36">
        <v>494</v>
      </c>
      <c r="S77" s="36">
        <v>77</v>
      </c>
      <c r="U77" s="62" t="s">
        <v>1296</v>
      </c>
      <c r="V77" s="36">
        <v>5620102</v>
      </c>
      <c r="W77" s="36">
        <v>608</v>
      </c>
      <c r="X77" s="36">
        <v>365</v>
      </c>
      <c r="Y77" s="36">
        <v>243</v>
      </c>
      <c r="AA77" s="34" t="s">
        <v>1296</v>
      </c>
      <c r="AB77" s="86">
        <v>5620102</v>
      </c>
      <c r="AC77" s="86">
        <v>631</v>
      </c>
      <c r="AD77" s="86">
        <v>383</v>
      </c>
      <c r="AE77" s="86">
        <v>248</v>
      </c>
    </row>
    <row r="78" spans="1:31" ht="15.75" thickBot="1">
      <c r="A78" s="23" t="s">
        <v>700</v>
      </c>
      <c r="B78" s="58" t="s">
        <v>700</v>
      </c>
      <c r="C78" s="82">
        <v>29</v>
      </c>
      <c r="D78" s="17"/>
      <c r="E78" s="80" t="s">
        <v>700</v>
      </c>
      <c r="F78" s="80">
        <v>29</v>
      </c>
      <c r="G78" s="70"/>
      <c r="O78" s="36">
        <v>5620102</v>
      </c>
      <c r="P78" s="34" t="s">
        <v>1296</v>
      </c>
      <c r="Q78" s="36">
        <v>568</v>
      </c>
      <c r="R78" s="36">
        <v>341</v>
      </c>
      <c r="S78" s="36">
        <v>227</v>
      </c>
      <c r="U78" s="62" t="s">
        <v>1371</v>
      </c>
      <c r="V78" s="36">
        <v>8130300</v>
      </c>
      <c r="W78" s="36">
        <v>607</v>
      </c>
      <c r="X78" s="36">
        <v>527</v>
      </c>
      <c r="Y78" s="36">
        <v>80</v>
      </c>
      <c r="AA78" s="34" t="s">
        <v>1371</v>
      </c>
      <c r="AB78" s="86">
        <v>8130300</v>
      </c>
      <c r="AC78" s="86">
        <v>626</v>
      </c>
      <c r="AD78" s="86">
        <v>543</v>
      </c>
      <c r="AE78" s="86">
        <v>83</v>
      </c>
    </row>
    <row r="79" spans="1:31" ht="24" thickBot="1">
      <c r="A79" s="23" t="s">
        <v>338</v>
      </c>
      <c r="B79" s="59" t="s">
        <v>338</v>
      </c>
      <c r="C79" s="82">
        <v>135</v>
      </c>
      <c r="D79" s="17"/>
      <c r="E79" s="80" t="s">
        <v>338</v>
      </c>
      <c r="F79" s="80">
        <v>146</v>
      </c>
      <c r="G79" s="71"/>
      <c r="O79" s="36">
        <v>4789005</v>
      </c>
      <c r="P79" s="34" t="s">
        <v>1257</v>
      </c>
      <c r="Q79" s="36">
        <v>558</v>
      </c>
      <c r="R79" s="36">
        <v>359</v>
      </c>
      <c r="S79" s="36">
        <v>199</v>
      </c>
      <c r="U79" s="62" t="s">
        <v>1391</v>
      </c>
      <c r="V79" s="36">
        <v>8592999</v>
      </c>
      <c r="W79" s="36">
        <v>605</v>
      </c>
      <c r="X79" s="36">
        <v>292</v>
      </c>
      <c r="Y79" s="36">
        <v>313</v>
      </c>
      <c r="AA79" s="34" t="s">
        <v>1374</v>
      </c>
      <c r="AB79" s="86">
        <v>8219999</v>
      </c>
      <c r="AC79" s="86">
        <v>624</v>
      </c>
      <c r="AD79" s="86">
        <v>313</v>
      </c>
      <c r="AE79" s="86">
        <v>311</v>
      </c>
    </row>
    <row r="80" spans="1:31" ht="15.75" thickBot="1">
      <c r="A80" s="23" t="s">
        <v>851</v>
      </c>
      <c r="B80" s="58" t="s">
        <v>851</v>
      </c>
      <c r="C80" s="82">
        <v>15</v>
      </c>
      <c r="D80" s="17"/>
      <c r="E80" s="80" t="s">
        <v>851</v>
      </c>
      <c r="F80" s="80">
        <v>17</v>
      </c>
      <c r="G80" s="70"/>
      <c r="O80" s="36">
        <v>4520007</v>
      </c>
      <c r="P80" s="34" t="s">
        <v>1149</v>
      </c>
      <c r="Q80" s="36">
        <v>544</v>
      </c>
      <c r="R80" s="36">
        <v>476</v>
      </c>
      <c r="S80" s="36">
        <v>68</v>
      </c>
      <c r="U80" s="62" t="s">
        <v>1257</v>
      </c>
      <c r="V80" s="36">
        <v>4789005</v>
      </c>
      <c r="W80" s="36">
        <v>603</v>
      </c>
      <c r="X80" s="36">
        <v>385</v>
      </c>
      <c r="Y80" s="36">
        <v>218</v>
      </c>
      <c r="AA80" s="34" t="s">
        <v>1257</v>
      </c>
      <c r="AB80" s="86">
        <v>4789005</v>
      </c>
      <c r="AC80" s="86">
        <v>622</v>
      </c>
      <c r="AD80" s="86">
        <v>395</v>
      </c>
      <c r="AE80" s="86">
        <v>227</v>
      </c>
    </row>
    <row r="81" spans="1:31" ht="23.25" thickBot="1">
      <c r="A81" s="23" t="s">
        <v>132</v>
      </c>
      <c r="B81" s="59" t="s">
        <v>132</v>
      </c>
      <c r="C81" s="82">
        <v>611</v>
      </c>
      <c r="D81" s="17"/>
      <c r="E81" s="80" t="s">
        <v>132</v>
      </c>
      <c r="F81" s="80">
        <v>645</v>
      </c>
      <c r="G81" s="71"/>
      <c r="O81" s="36">
        <v>8592999</v>
      </c>
      <c r="P81" s="34" t="s">
        <v>1391</v>
      </c>
      <c r="Q81" s="36">
        <v>543</v>
      </c>
      <c r="R81" s="36">
        <v>254</v>
      </c>
      <c r="S81" s="36">
        <v>289</v>
      </c>
      <c r="U81" s="62" t="s">
        <v>1149</v>
      </c>
      <c r="V81" s="36">
        <v>4520007</v>
      </c>
      <c r="W81" s="36">
        <v>569</v>
      </c>
      <c r="X81" s="36">
        <v>496</v>
      </c>
      <c r="Y81" s="36">
        <v>73</v>
      </c>
      <c r="AA81" s="34" t="s">
        <v>1250</v>
      </c>
      <c r="AB81" s="86">
        <v>4784900</v>
      </c>
      <c r="AC81" s="86">
        <v>594</v>
      </c>
      <c r="AD81" s="86">
        <v>367</v>
      </c>
      <c r="AE81" s="86">
        <v>227</v>
      </c>
    </row>
    <row r="82" spans="1:31" ht="24" thickBot="1">
      <c r="A82" s="23" t="s">
        <v>560</v>
      </c>
      <c r="B82" s="58" t="s">
        <v>560</v>
      </c>
      <c r="C82" s="82">
        <v>61</v>
      </c>
      <c r="D82" s="17"/>
      <c r="E82" s="80" t="s">
        <v>560</v>
      </c>
      <c r="F82" s="80">
        <v>63</v>
      </c>
      <c r="G82" s="70"/>
      <c r="O82" s="36">
        <v>4784900</v>
      </c>
      <c r="P82" s="34" t="s">
        <v>1250</v>
      </c>
      <c r="Q82" s="36">
        <v>539</v>
      </c>
      <c r="R82" s="36">
        <v>332</v>
      </c>
      <c r="S82" s="36">
        <v>207</v>
      </c>
      <c r="U82" s="62" t="s">
        <v>1250</v>
      </c>
      <c r="V82" s="36">
        <v>4784900</v>
      </c>
      <c r="W82" s="36">
        <v>564</v>
      </c>
      <c r="X82" s="36">
        <v>348</v>
      </c>
      <c r="Y82" s="36">
        <v>216</v>
      </c>
      <c r="AA82" s="34" t="s">
        <v>1149</v>
      </c>
      <c r="AB82" s="86">
        <v>4520007</v>
      </c>
      <c r="AC82" s="86">
        <v>588</v>
      </c>
      <c r="AD82" s="86">
        <v>516</v>
      </c>
      <c r="AE82" s="86">
        <v>72</v>
      </c>
    </row>
    <row r="83" spans="1:31" ht="15.75" thickBot="1">
      <c r="A83" s="23" t="s">
        <v>262</v>
      </c>
      <c r="B83" s="59" t="s">
        <v>262</v>
      </c>
      <c r="C83" s="82">
        <v>214</v>
      </c>
      <c r="D83" s="17"/>
      <c r="E83" s="80" t="s">
        <v>262</v>
      </c>
      <c r="F83" s="80">
        <v>227</v>
      </c>
      <c r="G83" s="71"/>
      <c r="O83" s="36">
        <v>9529105</v>
      </c>
      <c r="P83" s="34" t="s">
        <v>1426</v>
      </c>
      <c r="Q83" s="36">
        <v>537</v>
      </c>
      <c r="R83" s="36">
        <v>461</v>
      </c>
      <c r="S83" s="36">
        <v>76</v>
      </c>
      <c r="U83" s="62" t="s">
        <v>1426</v>
      </c>
      <c r="V83" s="36">
        <v>9529105</v>
      </c>
      <c r="W83" s="36">
        <v>560</v>
      </c>
      <c r="X83" s="36">
        <v>481</v>
      </c>
      <c r="Y83" s="36">
        <v>79</v>
      </c>
      <c r="AA83" s="34" t="s">
        <v>1426</v>
      </c>
      <c r="AB83" s="86">
        <v>9529105</v>
      </c>
      <c r="AC83" s="86">
        <v>584</v>
      </c>
      <c r="AD83" s="86">
        <v>501</v>
      </c>
      <c r="AE83" s="86">
        <v>83</v>
      </c>
    </row>
    <row r="84" spans="1:31" ht="15.75" thickBot="1">
      <c r="A84" s="23" t="s">
        <v>169</v>
      </c>
      <c r="B84" s="58" t="s">
        <v>169</v>
      </c>
      <c r="C84" s="82">
        <v>363</v>
      </c>
      <c r="D84" s="17"/>
      <c r="E84" s="80" t="s">
        <v>169</v>
      </c>
      <c r="F84" s="80">
        <v>389</v>
      </c>
      <c r="G84" s="70"/>
      <c r="O84" s="36">
        <v>2539001</v>
      </c>
      <c r="P84" s="34" t="s">
        <v>1053</v>
      </c>
      <c r="Q84" s="36">
        <v>535</v>
      </c>
      <c r="R84" s="36">
        <v>488</v>
      </c>
      <c r="S84" s="36">
        <v>47</v>
      </c>
      <c r="U84" s="62" t="s">
        <v>1053</v>
      </c>
      <c r="V84" s="36">
        <v>2539001</v>
      </c>
      <c r="W84" s="36">
        <v>549</v>
      </c>
      <c r="X84" s="36">
        <v>498</v>
      </c>
      <c r="Y84" s="36">
        <v>51</v>
      </c>
      <c r="AA84" s="34" t="s">
        <v>1053</v>
      </c>
      <c r="AB84" s="86">
        <v>2539001</v>
      </c>
      <c r="AC84" s="86">
        <v>569</v>
      </c>
      <c r="AD84" s="86">
        <v>514</v>
      </c>
      <c r="AE84" s="86">
        <v>55</v>
      </c>
    </row>
    <row r="85" spans="1:31" ht="15.75" thickBot="1">
      <c r="A85" s="23" t="s">
        <v>442</v>
      </c>
      <c r="B85" s="59" t="s">
        <v>442</v>
      </c>
      <c r="C85" s="82">
        <v>81</v>
      </c>
      <c r="D85" s="17"/>
      <c r="E85" s="80" t="s">
        <v>442</v>
      </c>
      <c r="F85" s="80">
        <v>85</v>
      </c>
      <c r="G85" s="71"/>
      <c r="O85" s="36">
        <v>4761003</v>
      </c>
      <c r="P85" s="34" t="s">
        <v>1232</v>
      </c>
      <c r="Q85" s="36">
        <v>534</v>
      </c>
      <c r="R85" s="36">
        <v>202</v>
      </c>
      <c r="S85" s="36">
        <v>332</v>
      </c>
      <c r="U85" s="62" t="s">
        <v>1232</v>
      </c>
      <c r="V85" s="36">
        <v>4761003</v>
      </c>
      <c r="W85" s="36">
        <v>545</v>
      </c>
      <c r="X85" s="36">
        <v>203</v>
      </c>
      <c r="Y85" s="36">
        <v>342</v>
      </c>
      <c r="AA85" s="34" t="s">
        <v>1332</v>
      </c>
      <c r="AB85" s="86">
        <v>7319003</v>
      </c>
      <c r="AC85" s="86">
        <v>564</v>
      </c>
      <c r="AD85" s="86">
        <v>355</v>
      </c>
      <c r="AE85" s="86">
        <v>209</v>
      </c>
    </row>
    <row r="86" spans="1:31" ht="15.75" thickBot="1">
      <c r="A86" s="23" t="s">
        <v>507</v>
      </c>
      <c r="B86" s="58" t="s">
        <v>507</v>
      </c>
      <c r="C86" s="82">
        <v>63</v>
      </c>
      <c r="D86" s="17"/>
      <c r="E86" s="80" t="s">
        <v>507</v>
      </c>
      <c r="F86" s="80">
        <v>68</v>
      </c>
      <c r="G86" s="70"/>
      <c r="O86" s="36">
        <v>4785799</v>
      </c>
      <c r="P86" s="34" t="s">
        <v>1252</v>
      </c>
      <c r="Q86" s="36">
        <v>515</v>
      </c>
      <c r="R86" s="36">
        <v>250</v>
      </c>
      <c r="S86" s="36">
        <v>265</v>
      </c>
      <c r="U86" s="62" t="s">
        <v>1252</v>
      </c>
      <c r="V86" s="36">
        <v>4785799</v>
      </c>
      <c r="W86" s="36">
        <v>533</v>
      </c>
      <c r="X86" s="36">
        <v>262</v>
      </c>
      <c r="Y86" s="36">
        <v>271</v>
      </c>
      <c r="AA86" s="34" t="s">
        <v>1232</v>
      </c>
      <c r="AB86" s="86">
        <v>4761003</v>
      </c>
      <c r="AC86" s="86">
        <v>554</v>
      </c>
      <c r="AD86" s="86">
        <v>204</v>
      </c>
      <c r="AE86" s="86">
        <v>350</v>
      </c>
    </row>
    <row r="87" spans="1:31" ht="15.75" thickBot="1">
      <c r="A87" s="23" t="s">
        <v>689</v>
      </c>
      <c r="B87" s="59" t="s">
        <v>689</v>
      </c>
      <c r="C87" s="82">
        <v>32</v>
      </c>
      <c r="D87" s="17"/>
      <c r="E87" s="80" t="s">
        <v>689</v>
      </c>
      <c r="F87" s="80">
        <v>34</v>
      </c>
      <c r="G87" s="71"/>
      <c r="O87" s="36">
        <v>1411801</v>
      </c>
      <c r="P87" s="34" t="s">
        <v>994</v>
      </c>
      <c r="Q87" s="36">
        <v>504</v>
      </c>
      <c r="R87" s="36">
        <v>73</v>
      </c>
      <c r="S87" s="36">
        <v>431</v>
      </c>
      <c r="U87" s="62" t="s">
        <v>994</v>
      </c>
      <c r="V87" s="36">
        <v>1411801</v>
      </c>
      <c r="W87" s="36">
        <v>524</v>
      </c>
      <c r="X87" s="36">
        <v>77</v>
      </c>
      <c r="Y87" s="36">
        <v>447</v>
      </c>
      <c r="AA87" s="34" t="s">
        <v>1252</v>
      </c>
      <c r="AB87" s="86">
        <v>4785799</v>
      </c>
      <c r="AC87" s="86">
        <v>545</v>
      </c>
      <c r="AD87" s="86">
        <v>267</v>
      </c>
      <c r="AE87" s="86">
        <v>278</v>
      </c>
    </row>
    <row r="88" spans="1:31" ht="15.75" thickBot="1">
      <c r="A88" s="23" t="s">
        <v>467</v>
      </c>
      <c r="B88" s="58" t="s">
        <v>467</v>
      </c>
      <c r="C88" s="82">
        <v>68</v>
      </c>
      <c r="D88" s="17"/>
      <c r="E88" s="80" t="s">
        <v>467</v>
      </c>
      <c r="F88" s="80">
        <v>68</v>
      </c>
      <c r="G88" s="70"/>
      <c r="O88" s="36">
        <v>4789002</v>
      </c>
      <c r="P88" s="34" t="s">
        <v>1254</v>
      </c>
      <c r="Q88" s="36">
        <v>492</v>
      </c>
      <c r="R88" s="36">
        <v>192</v>
      </c>
      <c r="S88" s="36">
        <v>300</v>
      </c>
      <c r="U88" s="62" t="s">
        <v>1209</v>
      </c>
      <c r="V88" s="36">
        <v>4743100</v>
      </c>
      <c r="W88" s="36">
        <v>512</v>
      </c>
      <c r="X88" s="36">
        <v>376</v>
      </c>
      <c r="Y88" s="36">
        <v>136</v>
      </c>
      <c r="AA88" s="34" t="s">
        <v>994</v>
      </c>
      <c r="AB88" s="86">
        <v>1411801</v>
      </c>
      <c r="AC88" s="86">
        <v>539</v>
      </c>
      <c r="AD88" s="86">
        <v>80</v>
      </c>
      <c r="AE88" s="86">
        <v>459</v>
      </c>
    </row>
    <row r="89" spans="1:31" ht="15.75" thickBot="1">
      <c r="A89" s="23" t="s">
        <v>456</v>
      </c>
      <c r="B89" s="59" t="s">
        <v>456</v>
      </c>
      <c r="C89" s="82">
        <v>72</v>
      </c>
      <c r="D89" s="17"/>
      <c r="E89" s="80" t="s">
        <v>456</v>
      </c>
      <c r="F89" s="80">
        <v>74</v>
      </c>
      <c r="G89" s="71"/>
      <c r="O89" s="36">
        <v>4743100</v>
      </c>
      <c r="P89" s="34" t="s">
        <v>1209</v>
      </c>
      <c r="Q89" s="36">
        <v>488</v>
      </c>
      <c r="R89" s="36">
        <v>358</v>
      </c>
      <c r="S89" s="36">
        <v>130</v>
      </c>
      <c r="U89" s="62" t="s">
        <v>1332</v>
      </c>
      <c r="V89" s="36">
        <v>7319003</v>
      </c>
      <c r="W89" s="36">
        <v>510</v>
      </c>
      <c r="X89" s="36">
        <v>327</v>
      </c>
      <c r="Y89" s="36">
        <v>183</v>
      </c>
      <c r="AA89" s="34" t="s">
        <v>1209</v>
      </c>
      <c r="AB89" s="86">
        <v>4743100</v>
      </c>
      <c r="AC89" s="86">
        <v>530</v>
      </c>
      <c r="AD89" s="86">
        <v>392</v>
      </c>
      <c r="AE89" s="86">
        <v>138</v>
      </c>
    </row>
    <row r="90" spans="1:31" ht="15.75" thickBot="1">
      <c r="A90" s="23" t="s">
        <v>372</v>
      </c>
      <c r="B90" s="58" t="s">
        <v>372</v>
      </c>
      <c r="C90" s="82">
        <v>111</v>
      </c>
      <c r="D90" s="17"/>
      <c r="E90" s="80" t="s">
        <v>372</v>
      </c>
      <c r="F90" s="80">
        <v>116</v>
      </c>
      <c r="G90" s="70"/>
      <c r="O90" s="36">
        <v>9609299</v>
      </c>
      <c r="P90" s="34" t="s">
        <v>1441</v>
      </c>
      <c r="Q90" s="36">
        <v>485</v>
      </c>
      <c r="R90" s="36">
        <v>361</v>
      </c>
      <c r="S90" s="36">
        <v>124</v>
      </c>
      <c r="U90" s="62" t="s">
        <v>1254</v>
      </c>
      <c r="V90" s="36">
        <v>4789002</v>
      </c>
      <c r="W90" s="36">
        <v>509</v>
      </c>
      <c r="X90" s="36">
        <v>199</v>
      </c>
      <c r="Y90" s="36">
        <v>310</v>
      </c>
      <c r="AA90" s="34" t="s">
        <v>1254</v>
      </c>
      <c r="AB90" s="86">
        <v>4789002</v>
      </c>
      <c r="AC90" s="86">
        <v>524</v>
      </c>
      <c r="AD90" s="86">
        <v>208</v>
      </c>
      <c r="AE90" s="86">
        <v>316</v>
      </c>
    </row>
    <row r="91" spans="1:31" ht="21" customHeight="1" thickBot="1">
      <c r="A91" s="23" t="s">
        <v>581</v>
      </c>
      <c r="B91" s="59" t="s">
        <v>581</v>
      </c>
      <c r="C91" s="82">
        <v>46</v>
      </c>
      <c r="D91" s="17"/>
      <c r="E91" s="80" t="s">
        <v>581</v>
      </c>
      <c r="F91" s="80">
        <v>48</v>
      </c>
      <c r="G91" s="71"/>
      <c r="O91" s="36">
        <v>1340599</v>
      </c>
      <c r="P91" s="34" t="s">
        <v>989</v>
      </c>
      <c r="Q91" s="36">
        <v>466</v>
      </c>
      <c r="R91" s="36">
        <v>48</v>
      </c>
      <c r="S91" s="36">
        <v>418</v>
      </c>
      <c r="U91" s="62" t="s">
        <v>1441</v>
      </c>
      <c r="V91" s="36">
        <v>9609299</v>
      </c>
      <c r="W91" s="36">
        <v>501</v>
      </c>
      <c r="X91" s="36">
        <v>373</v>
      </c>
      <c r="Y91" s="36">
        <v>128</v>
      </c>
      <c r="AA91" s="34" t="s">
        <v>1441</v>
      </c>
      <c r="AB91" s="86">
        <v>9609299</v>
      </c>
      <c r="AC91" s="86">
        <v>514</v>
      </c>
      <c r="AD91" s="86">
        <v>381</v>
      </c>
      <c r="AE91" s="86">
        <v>133</v>
      </c>
    </row>
    <row r="92" spans="1:31" ht="24" thickBot="1">
      <c r="A92" s="23" t="s">
        <v>315</v>
      </c>
      <c r="B92" s="58" t="s">
        <v>315</v>
      </c>
      <c r="C92" s="82">
        <v>136</v>
      </c>
      <c r="D92" s="17"/>
      <c r="E92" s="80" t="s">
        <v>315</v>
      </c>
      <c r="F92" s="80">
        <v>141</v>
      </c>
      <c r="G92" s="70"/>
      <c r="O92" s="36">
        <v>8599603</v>
      </c>
      <c r="P92" s="34" t="s">
        <v>1393</v>
      </c>
      <c r="Q92" s="36">
        <v>461</v>
      </c>
      <c r="R92" s="36">
        <v>329</v>
      </c>
      <c r="S92" s="36">
        <v>132</v>
      </c>
      <c r="U92" s="62" t="s">
        <v>989</v>
      </c>
      <c r="V92" s="36">
        <v>1340599</v>
      </c>
      <c r="W92" s="36">
        <v>492</v>
      </c>
      <c r="X92" s="36">
        <v>50</v>
      </c>
      <c r="Y92" s="36">
        <v>442</v>
      </c>
      <c r="AA92" s="34" t="s">
        <v>989</v>
      </c>
      <c r="AB92" s="86">
        <v>1340599</v>
      </c>
      <c r="AC92" s="86">
        <v>511</v>
      </c>
      <c r="AD92" s="86">
        <v>53</v>
      </c>
      <c r="AE92" s="86">
        <v>458</v>
      </c>
    </row>
    <row r="93" spans="1:31" ht="15.75" thickBot="1">
      <c r="A93" s="23" t="s">
        <v>690</v>
      </c>
      <c r="B93" s="59" t="s">
        <v>690</v>
      </c>
      <c r="C93" s="82">
        <v>29</v>
      </c>
      <c r="D93" s="17"/>
      <c r="E93" s="80" t="s">
        <v>690</v>
      </c>
      <c r="F93" s="80">
        <v>31</v>
      </c>
      <c r="G93" s="71"/>
      <c r="O93" s="36">
        <v>7319003</v>
      </c>
      <c r="P93" s="34" t="s">
        <v>1332</v>
      </c>
      <c r="Q93" s="36">
        <v>458</v>
      </c>
      <c r="R93" s="36">
        <v>303</v>
      </c>
      <c r="S93" s="36">
        <v>155</v>
      </c>
      <c r="U93" s="62" t="s">
        <v>1393</v>
      </c>
      <c r="V93" s="36">
        <v>8599603</v>
      </c>
      <c r="W93" s="36">
        <v>485</v>
      </c>
      <c r="X93" s="36">
        <v>348</v>
      </c>
      <c r="Y93" s="36">
        <v>137</v>
      </c>
      <c r="AA93" s="34" t="s">
        <v>1393</v>
      </c>
      <c r="AB93" s="86">
        <v>8599603</v>
      </c>
      <c r="AC93" s="86">
        <v>501</v>
      </c>
      <c r="AD93" s="86">
        <v>359</v>
      </c>
      <c r="AE93" s="86">
        <v>142</v>
      </c>
    </row>
    <row r="94" spans="1:31" ht="15.75" thickBot="1">
      <c r="A94" s="23" t="s">
        <v>252</v>
      </c>
      <c r="B94" s="58" t="s">
        <v>252</v>
      </c>
      <c r="C94" s="82">
        <v>214</v>
      </c>
      <c r="D94" s="17"/>
      <c r="E94" s="80" t="s">
        <v>252</v>
      </c>
      <c r="F94" s="80">
        <v>226</v>
      </c>
      <c r="G94" s="70"/>
      <c r="O94" s="36">
        <v>4754701</v>
      </c>
      <c r="P94" s="34" t="s">
        <v>1220</v>
      </c>
      <c r="Q94" s="36">
        <v>450</v>
      </c>
      <c r="R94" s="36">
        <v>298</v>
      </c>
      <c r="S94" s="36">
        <v>152</v>
      </c>
      <c r="U94" s="62" t="s">
        <v>1220</v>
      </c>
      <c r="V94" s="36">
        <v>4754701</v>
      </c>
      <c r="W94" s="36">
        <v>479</v>
      </c>
      <c r="X94" s="36">
        <v>316</v>
      </c>
      <c r="Y94" s="36">
        <v>163</v>
      </c>
      <c r="AA94" s="34" t="s">
        <v>1220</v>
      </c>
      <c r="AB94" s="86">
        <v>4754701</v>
      </c>
      <c r="AC94" s="86">
        <v>490</v>
      </c>
      <c r="AD94" s="86">
        <v>322</v>
      </c>
      <c r="AE94" s="86">
        <v>168</v>
      </c>
    </row>
    <row r="95" spans="1:31" ht="15.75" thickBot="1">
      <c r="A95" s="23" t="s">
        <v>249</v>
      </c>
      <c r="B95" s="59" t="s">
        <v>249</v>
      </c>
      <c r="C95" s="82">
        <v>200</v>
      </c>
      <c r="D95" s="17"/>
      <c r="E95" s="80" t="s">
        <v>249</v>
      </c>
      <c r="F95" s="80">
        <v>217</v>
      </c>
      <c r="G95" s="71"/>
      <c r="O95" s="36">
        <v>8230002</v>
      </c>
      <c r="P95" s="34" t="s">
        <v>1377</v>
      </c>
      <c r="Q95" s="36">
        <v>424</v>
      </c>
      <c r="R95" s="36">
        <v>191</v>
      </c>
      <c r="S95" s="36">
        <v>233</v>
      </c>
      <c r="U95" s="62" t="s">
        <v>1377</v>
      </c>
      <c r="V95" s="36">
        <v>8230002</v>
      </c>
      <c r="W95" s="36">
        <v>451</v>
      </c>
      <c r="X95" s="36">
        <v>203</v>
      </c>
      <c r="Y95" s="36">
        <v>248</v>
      </c>
      <c r="AA95" s="34" t="s">
        <v>1377</v>
      </c>
      <c r="AB95" s="86">
        <v>8230002</v>
      </c>
      <c r="AC95" s="86">
        <v>465</v>
      </c>
      <c r="AD95" s="86">
        <v>211</v>
      </c>
      <c r="AE95" s="86">
        <v>254</v>
      </c>
    </row>
    <row r="96" spans="1:31" ht="15.75" thickBot="1">
      <c r="A96" s="23" t="s">
        <v>839</v>
      </c>
      <c r="B96" s="58" t="s">
        <v>839</v>
      </c>
      <c r="C96" s="82">
        <v>12</v>
      </c>
      <c r="D96" s="17"/>
      <c r="E96" s="80" t="s">
        <v>839</v>
      </c>
      <c r="F96" s="80">
        <v>12</v>
      </c>
      <c r="G96" s="70"/>
      <c r="O96" s="36">
        <v>4721104</v>
      </c>
      <c r="P96" s="34" t="s">
        <v>1198</v>
      </c>
      <c r="Q96" s="36">
        <v>409</v>
      </c>
      <c r="R96" s="36">
        <v>179</v>
      </c>
      <c r="S96" s="36">
        <v>230</v>
      </c>
      <c r="U96" s="62" t="s">
        <v>1302</v>
      </c>
      <c r="V96" s="36">
        <v>5819100</v>
      </c>
      <c r="W96" s="36">
        <v>431</v>
      </c>
      <c r="X96" s="36">
        <v>274</v>
      </c>
      <c r="Y96" s="36">
        <v>157</v>
      </c>
      <c r="AA96" s="34" t="s">
        <v>1302</v>
      </c>
      <c r="AB96" s="86">
        <v>5819100</v>
      </c>
      <c r="AC96" s="86">
        <v>463</v>
      </c>
      <c r="AD96" s="86">
        <v>289</v>
      </c>
      <c r="AE96" s="86">
        <v>174</v>
      </c>
    </row>
    <row r="97" spans="1:31" ht="15.75" thickBot="1">
      <c r="A97" s="23" t="s">
        <v>840</v>
      </c>
      <c r="B97" s="59" t="s">
        <v>840</v>
      </c>
      <c r="C97" s="82">
        <v>14</v>
      </c>
      <c r="D97" s="17"/>
      <c r="E97" s="80" t="s">
        <v>840</v>
      </c>
      <c r="F97" s="80">
        <v>14</v>
      </c>
      <c r="G97" s="71"/>
      <c r="O97" s="36">
        <v>1813099</v>
      </c>
      <c r="P97" s="34" t="s">
        <v>1025</v>
      </c>
      <c r="Q97" s="36">
        <v>401</v>
      </c>
      <c r="R97" s="36">
        <v>297</v>
      </c>
      <c r="S97" s="36">
        <v>104</v>
      </c>
      <c r="U97" s="62" t="s">
        <v>1198</v>
      </c>
      <c r="V97" s="36">
        <v>4721104</v>
      </c>
      <c r="W97" s="36">
        <v>426</v>
      </c>
      <c r="X97" s="36">
        <v>186</v>
      </c>
      <c r="Y97" s="36">
        <v>240</v>
      </c>
      <c r="AA97" s="34" t="s">
        <v>1198</v>
      </c>
      <c r="AB97" s="86">
        <v>4721104</v>
      </c>
      <c r="AC97" s="86">
        <v>444</v>
      </c>
      <c r="AD97" s="86">
        <v>195</v>
      </c>
      <c r="AE97" s="86">
        <v>249</v>
      </c>
    </row>
    <row r="98" spans="1:31" ht="15.75" thickBot="1">
      <c r="A98" s="23" t="s">
        <v>344</v>
      </c>
      <c r="B98" s="58" t="s">
        <v>344</v>
      </c>
      <c r="C98" s="82">
        <v>128</v>
      </c>
      <c r="D98" s="17"/>
      <c r="E98" s="80" t="s">
        <v>344</v>
      </c>
      <c r="F98" s="80">
        <v>127</v>
      </c>
      <c r="G98" s="70"/>
      <c r="O98" s="36">
        <v>5819100</v>
      </c>
      <c r="P98" s="34" t="s">
        <v>1302</v>
      </c>
      <c r="Q98" s="36">
        <v>397</v>
      </c>
      <c r="R98" s="36">
        <v>252</v>
      </c>
      <c r="S98" s="36">
        <v>145</v>
      </c>
      <c r="U98" s="62" t="s">
        <v>1025</v>
      </c>
      <c r="V98" s="36">
        <v>1813099</v>
      </c>
      <c r="W98" s="36">
        <v>415</v>
      </c>
      <c r="X98" s="36">
        <v>311</v>
      </c>
      <c r="Y98" s="36">
        <v>104</v>
      </c>
      <c r="AA98" s="34" t="s">
        <v>1429</v>
      </c>
      <c r="AB98" s="86">
        <v>9601701</v>
      </c>
      <c r="AC98" s="86">
        <v>430</v>
      </c>
      <c r="AD98" s="86">
        <v>53</v>
      </c>
      <c r="AE98" s="86">
        <v>377</v>
      </c>
    </row>
    <row r="99" spans="1:31" ht="15.75" thickBot="1">
      <c r="A99" s="23" t="s">
        <v>229</v>
      </c>
      <c r="B99" s="59" t="s">
        <v>229</v>
      </c>
      <c r="C99" s="82">
        <v>244</v>
      </c>
      <c r="D99" s="17"/>
      <c r="E99" s="80" t="s">
        <v>229</v>
      </c>
      <c r="F99" s="80">
        <v>270</v>
      </c>
      <c r="G99" s="71"/>
      <c r="O99" s="36">
        <v>9601701</v>
      </c>
      <c r="P99" s="34" t="s">
        <v>1429</v>
      </c>
      <c r="Q99" s="36">
        <v>393</v>
      </c>
      <c r="R99" s="36">
        <v>51</v>
      </c>
      <c r="S99" s="36">
        <v>342</v>
      </c>
      <c r="U99" s="62" t="s">
        <v>1438</v>
      </c>
      <c r="V99" s="36">
        <v>9609203</v>
      </c>
      <c r="W99" s="36">
        <v>411</v>
      </c>
      <c r="X99" s="36">
        <v>152</v>
      </c>
      <c r="Y99" s="36">
        <v>259</v>
      </c>
      <c r="AA99" s="34" t="s">
        <v>1438</v>
      </c>
      <c r="AB99" s="86">
        <v>9609203</v>
      </c>
      <c r="AC99" s="86">
        <v>430</v>
      </c>
      <c r="AD99" s="86">
        <v>162</v>
      </c>
      <c r="AE99" s="86">
        <v>268</v>
      </c>
    </row>
    <row r="100" spans="1:31" ht="15.75" thickBot="1">
      <c r="A100" s="23" t="s">
        <v>273</v>
      </c>
      <c r="B100" s="58" t="s">
        <v>273</v>
      </c>
      <c r="C100" s="82">
        <v>171</v>
      </c>
      <c r="D100" s="17"/>
      <c r="E100" s="80" t="s">
        <v>273</v>
      </c>
      <c r="F100" s="80">
        <v>182</v>
      </c>
      <c r="G100" s="70"/>
      <c r="O100" s="36">
        <v>9609203</v>
      </c>
      <c r="P100" s="34" t="s">
        <v>1438</v>
      </c>
      <c r="Q100" s="36">
        <v>389</v>
      </c>
      <c r="R100" s="36">
        <v>143</v>
      </c>
      <c r="S100" s="36">
        <v>246</v>
      </c>
      <c r="U100" s="62" t="s">
        <v>1429</v>
      </c>
      <c r="V100" s="36">
        <v>9601701</v>
      </c>
      <c r="W100" s="36">
        <v>409</v>
      </c>
      <c r="X100" s="36">
        <v>52</v>
      </c>
      <c r="Y100" s="36">
        <v>357</v>
      </c>
      <c r="AA100" s="34" t="s">
        <v>1025</v>
      </c>
      <c r="AB100" s="86">
        <v>1813099</v>
      </c>
      <c r="AC100" s="86">
        <v>423</v>
      </c>
      <c r="AD100" s="86">
        <v>317</v>
      </c>
      <c r="AE100" s="86">
        <v>106</v>
      </c>
    </row>
    <row r="101" spans="1:31" ht="15.75" thickBot="1">
      <c r="A101" s="23" t="s">
        <v>824</v>
      </c>
      <c r="B101" s="59" t="s">
        <v>824</v>
      </c>
      <c r="C101" s="82">
        <v>14</v>
      </c>
      <c r="D101" s="17"/>
      <c r="E101" s="80" t="s">
        <v>824</v>
      </c>
      <c r="F101" s="80">
        <v>14</v>
      </c>
      <c r="G101" s="71"/>
      <c r="O101" s="36">
        <v>7911200</v>
      </c>
      <c r="P101" s="34" t="s">
        <v>1362</v>
      </c>
      <c r="Q101" s="36">
        <v>388</v>
      </c>
      <c r="R101" s="36">
        <v>205</v>
      </c>
      <c r="S101" s="36">
        <v>183</v>
      </c>
      <c r="U101" s="62" t="s">
        <v>1362</v>
      </c>
      <c r="V101" s="36">
        <v>7911200</v>
      </c>
      <c r="W101" s="36">
        <v>406</v>
      </c>
      <c r="X101" s="36">
        <v>213</v>
      </c>
      <c r="Y101" s="36">
        <v>193</v>
      </c>
      <c r="AA101" s="34" t="s">
        <v>1362</v>
      </c>
      <c r="AB101" s="86">
        <v>7911200</v>
      </c>
      <c r="AC101" s="86">
        <v>412</v>
      </c>
      <c r="AD101" s="86">
        <v>217</v>
      </c>
      <c r="AE101" s="86">
        <v>195</v>
      </c>
    </row>
    <row r="102" spans="1:31" ht="15.75" thickBot="1">
      <c r="A102" s="23" t="s">
        <v>156</v>
      </c>
      <c r="B102" s="58" t="s">
        <v>156</v>
      </c>
      <c r="C102" s="82">
        <v>396</v>
      </c>
      <c r="D102" s="17"/>
      <c r="E102" s="80" t="s">
        <v>156</v>
      </c>
      <c r="F102" s="80">
        <v>415</v>
      </c>
      <c r="G102" s="70"/>
      <c r="O102" s="36">
        <v>1813001</v>
      </c>
      <c r="P102" s="34" t="s">
        <v>1024</v>
      </c>
      <c r="Q102" s="36">
        <v>373</v>
      </c>
      <c r="R102" s="36">
        <v>288</v>
      </c>
      <c r="S102" s="36">
        <v>85</v>
      </c>
      <c r="U102" s="62" t="s">
        <v>1024</v>
      </c>
      <c r="V102" s="36">
        <v>1813001</v>
      </c>
      <c r="W102" s="36">
        <v>392</v>
      </c>
      <c r="X102" s="36">
        <v>300</v>
      </c>
      <c r="Y102" s="36">
        <v>92</v>
      </c>
      <c r="AA102" s="34" t="s">
        <v>1024</v>
      </c>
      <c r="AB102" s="86">
        <v>1813001</v>
      </c>
      <c r="AC102" s="86">
        <v>400</v>
      </c>
      <c r="AD102" s="86">
        <v>306</v>
      </c>
      <c r="AE102" s="86">
        <v>94</v>
      </c>
    </row>
    <row r="103" spans="1:31" ht="35.25" thickBot="1">
      <c r="A103" s="23" t="s">
        <v>269</v>
      </c>
      <c r="B103" s="59" t="s">
        <v>269</v>
      </c>
      <c r="C103" s="82">
        <v>181</v>
      </c>
      <c r="D103" s="17"/>
      <c r="E103" s="80" t="s">
        <v>269</v>
      </c>
      <c r="F103" s="80">
        <v>185</v>
      </c>
      <c r="G103" s="71"/>
      <c r="O103" s="36">
        <v>4757100</v>
      </c>
      <c r="P103" s="34" t="s">
        <v>1227</v>
      </c>
      <c r="Q103" s="36">
        <v>368</v>
      </c>
      <c r="R103" s="36">
        <v>273</v>
      </c>
      <c r="S103" s="36">
        <v>95</v>
      </c>
      <c r="U103" s="62" t="s">
        <v>1227</v>
      </c>
      <c r="V103" s="36">
        <v>4757100</v>
      </c>
      <c r="W103" s="36">
        <v>390</v>
      </c>
      <c r="X103" s="36">
        <v>288</v>
      </c>
      <c r="Y103" s="36">
        <v>102</v>
      </c>
      <c r="AA103" s="34" t="s">
        <v>1227</v>
      </c>
      <c r="AB103" s="86">
        <v>4757100</v>
      </c>
      <c r="AC103" s="86">
        <v>400</v>
      </c>
      <c r="AD103" s="86">
        <v>297</v>
      </c>
      <c r="AE103" s="86">
        <v>103</v>
      </c>
    </row>
    <row r="104" spans="1:31" ht="15.75" thickBot="1">
      <c r="A104" s="23" t="s">
        <v>585</v>
      </c>
      <c r="B104" s="58" t="s">
        <v>585</v>
      </c>
      <c r="C104" s="82">
        <v>44</v>
      </c>
      <c r="D104" s="17"/>
      <c r="E104" s="80" t="s">
        <v>585</v>
      </c>
      <c r="F104" s="80">
        <v>48</v>
      </c>
      <c r="G104" s="70"/>
      <c r="O104" s="36">
        <v>7722500</v>
      </c>
      <c r="P104" s="34" t="s">
        <v>1347</v>
      </c>
      <c r="Q104" s="36">
        <v>366</v>
      </c>
      <c r="R104" s="36">
        <v>210</v>
      </c>
      <c r="S104" s="36">
        <v>156</v>
      </c>
      <c r="U104" s="62" t="s">
        <v>1248</v>
      </c>
      <c r="V104" s="36">
        <v>4783101</v>
      </c>
      <c r="W104" s="36">
        <v>373</v>
      </c>
      <c r="X104" s="36">
        <v>137</v>
      </c>
      <c r="Y104" s="36">
        <v>236</v>
      </c>
      <c r="AA104" s="34" t="s">
        <v>1248</v>
      </c>
      <c r="AB104" s="86">
        <v>4783101</v>
      </c>
      <c r="AC104" s="86">
        <v>394</v>
      </c>
      <c r="AD104" s="86">
        <v>146</v>
      </c>
      <c r="AE104" s="86">
        <v>248</v>
      </c>
    </row>
    <row r="105" spans="1:31" ht="15.75" thickBot="1">
      <c r="A105" s="23" t="s">
        <v>841</v>
      </c>
      <c r="B105" s="59" t="s">
        <v>841</v>
      </c>
      <c r="C105" s="82">
        <v>16</v>
      </c>
      <c r="D105" s="17"/>
      <c r="E105" s="80" t="s">
        <v>841</v>
      </c>
      <c r="F105" s="80">
        <v>16</v>
      </c>
      <c r="G105" s="71"/>
      <c r="O105" s="36">
        <v>5590699</v>
      </c>
      <c r="P105" s="34" t="s">
        <v>1290</v>
      </c>
      <c r="Q105" s="36">
        <v>353</v>
      </c>
      <c r="R105" s="36">
        <v>140</v>
      </c>
      <c r="S105" s="36">
        <v>213</v>
      </c>
      <c r="U105" s="62" t="s">
        <v>1347</v>
      </c>
      <c r="V105" s="36">
        <v>7722500</v>
      </c>
      <c r="W105" s="36">
        <v>373</v>
      </c>
      <c r="X105" s="36">
        <v>212</v>
      </c>
      <c r="Y105" s="36">
        <v>161</v>
      </c>
      <c r="AA105" s="34" t="s">
        <v>1347</v>
      </c>
      <c r="AB105" s="86">
        <v>7722500</v>
      </c>
      <c r="AC105" s="86">
        <v>380</v>
      </c>
      <c r="AD105" s="86">
        <v>219</v>
      </c>
      <c r="AE105" s="86">
        <v>161</v>
      </c>
    </row>
    <row r="106" spans="1:31" ht="15.75" thickBot="1">
      <c r="A106" s="23" t="s">
        <v>203</v>
      </c>
      <c r="B106" s="58" t="s">
        <v>203</v>
      </c>
      <c r="C106" s="82">
        <v>274</v>
      </c>
      <c r="D106" s="17"/>
      <c r="E106" s="80" t="s">
        <v>203</v>
      </c>
      <c r="F106" s="80">
        <v>279</v>
      </c>
      <c r="G106" s="70"/>
      <c r="O106" s="36">
        <v>4783101</v>
      </c>
      <c r="P106" s="34" t="s">
        <v>1248</v>
      </c>
      <c r="Q106" s="36">
        <v>350</v>
      </c>
      <c r="R106" s="36">
        <v>130</v>
      </c>
      <c r="S106" s="36">
        <v>220</v>
      </c>
      <c r="U106" s="62" t="s">
        <v>1290</v>
      </c>
      <c r="V106" s="36">
        <v>5590699</v>
      </c>
      <c r="W106" s="36">
        <v>367</v>
      </c>
      <c r="X106" s="36">
        <v>148</v>
      </c>
      <c r="Y106" s="36">
        <v>219</v>
      </c>
      <c r="AA106" s="34" t="s">
        <v>1290</v>
      </c>
      <c r="AB106" s="86">
        <v>5590699</v>
      </c>
      <c r="AC106" s="86">
        <v>378</v>
      </c>
      <c r="AD106" s="86">
        <v>152</v>
      </c>
      <c r="AE106" s="86">
        <v>226</v>
      </c>
    </row>
    <row r="107" spans="1:31" ht="15.75" thickBot="1">
      <c r="A107" s="23" t="s">
        <v>243</v>
      </c>
      <c r="B107" s="59" t="s">
        <v>243</v>
      </c>
      <c r="C107" s="82">
        <v>219</v>
      </c>
      <c r="D107" s="17"/>
      <c r="E107" s="80" t="s">
        <v>243</v>
      </c>
      <c r="F107" s="80">
        <v>227</v>
      </c>
      <c r="G107" s="71"/>
      <c r="O107" s="36">
        <v>5812300</v>
      </c>
      <c r="P107" s="34" t="s">
        <v>1300</v>
      </c>
      <c r="Q107" s="36">
        <v>349</v>
      </c>
      <c r="R107" s="36">
        <v>233</v>
      </c>
      <c r="S107" s="36">
        <v>116</v>
      </c>
      <c r="U107" s="62" t="s">
        <v>1300</v>
      </c>
      <c r="V107" s="36">
        <v>5812300</v>
      </c>
      <c r="W107" s="36">
        <v>362</v>
      </c>
      <c r="X107" s="36">
        <v>239</v>
      </c>
      <c r="Y107" s="36">
        <v>123</v>
      </c>
      <c r="AA107" s="34" t="s">
        <v>1300</v>
      </c>
      <c r="AB107" s="86">
        <v>5812300</v>
      </c>
      <c r="AC107" s="86">
        <v>375</v>
      </c>
      <c r="AD107" s="86">
        <v>247</v>
      </c>
      <c r="AE107" s="86">
        <v>128</v>
      </c>
    </row>
    <row r="108" spans="1:31" ht="17.25" customHeight="1" thickBot="1">
      <c r="A108" s="23" t="s">
        <v>623</v>
      </c>
      <c r="B108" s="58" t="s">
        <v>623</v>
      </c>
      <c r="C108" s="82">
        <v>46</v>
      </c>
      <c r="D108" s="17"/>
      <c r="E108" s="80" t="s">
        <v>623</v>
      </c>
      <c r="F108" s="80">
        <v>48</v>
      </c>
      <c r="G108" s="70"/>
      <c r="O108" s="36">
        <v>1093701</v>
      </c>
      <c r="P108" s="34" t="s">
        <v>972</v>
      </c>
      <c r="Q108" s="36">
        <v>337</v>
      </c>
      <c r="R108" s="36">
        <v>56</v>
      </c>
      <c r="S108" s="36">
        <v>281</v>
      </c>
      <c r="U108" s="62" t="s">
        <v>1134</v>
      </c>
      <c r="V108" s="36">
        <v>4330405</v>
      </c>
      <c r="W108" s="36">
        <v>355</v>
      </c>
      <c r="X108" s="36">
        <v>330</v>
      </c>
      <c r="Y108" s="36">
        <v>25</v>
      </c>
      <c r="AA108" s="34" t="s">
        <v>1134</v>
      </c>
      <c r="AB108" s="86">
        <v>4330405</v>
      </c>
      <c r="AC108" s="86">
        <v>369</v>
      </c>
      <c r="AD108" s="86">
        <v>342</v>
      </c>
      <c r="AE108" s="86">
        <v>27</v>
      </c>
    </row>
    <row r="109" spans="1:31" ht="15.75" thickBot="1">
      <c r="A109" s="23" t="s">
        <v>476</v>
      </c>
      <c r="B109" s="59" t="s">
        <v>476</v>
      </c>
      <c r="C109" s="82">
        <v>72</v>
      </c>
      <c r="D109" s="17"/>
      <c r="E109" s="80" t="s">
        <v>476</v>
      </c>
      <c r="F109" s="80">
        <v>74</v>
      </c>
      <c r="G109" s="71"/>
      <c r="O109" s="36">
        <v>4330405</v>
      </c>
      <c r="P109" s="34" t="s">
        <v>1134</v>
      </c>
      <c r="Q109" s="36">
        <v>335</v>
      </c>
      <c r="R109" s="36">
        <v>311</v>
      </c>
      <c r="S109" s="36">
        <v>24</v>
      </c>
      <c r="U109" s="62" t="s">
        <v>972</v>
      </c>
      <c r="V109" s="36">
        <v>1093701</v>
      </c>
      <c r="W109" s="36">
        <v>354</v>
      </c>
      <c r="X109" s="36">
        <v>59</v>
      </c>
      <c r="Y109" s="36">
        <v>295</v>
      </c>
      <c r="AA109" s="34" t="s">
        <v>972</v>
      </c>
      <c r="AB109" s="86">
        <v>1093701</v>
      </c>
      <c r="AC109" s="86">
        <v>360</v>
      </c>
      <c r="AD109" s="86">
        <v>61</v>
      </c>
      <c r="AE109" s="86">
        <v>299</v>
      </c>
    </row>
    <row r="110" spans="1:31" ht="15.75" thickBot="1">
      <c r="A110" s="23" t="s">
        <v>465</v>
      </c>
      <c r="B110" s="58" t="s">
        <v>465</v>
      </c>
      <c r="C110" s="82">
        <v>75</v>
      </c>
      <c r="D110" s="17"/>
      <c r="E110" s="80" t="s">
        <v>465</v>
      </c>
      <c r="F110" s="80">
        <v>75</v>
      </c>
      <c r="G110" s="70"/>
      <c r="O110" s="36">
        <v>8592903</v>
      </c>
      <c r="P110" s="34" t="s">
        <v>1390</v>
      </c>
      <c r="Q110" s="36">
        <v>326</v>
      </c>
      <c r="R110" s="36">
        <v>249</v>
      </c>
      <c r="S110" s="36">
        <v>77</v>
      </c>
      <c r="U110" s="62" t="s">
        <v>1390</v>
      </c>
      <c r="V110" s="36">
        <v>8592903</v>
      </c>
      <c r="W110" s="36">
        <v>346</v>
      </c>
      <c r="X110" s="36">
        <v>266</v>
      </c>
      <c r="Y110" s="36">
        <v>80</v>
      </c>
      <c r="AA110" s="34" t="s">
        <v>1014</v>
      </c>
      <c r="AB110" s="86">
        <v>1622699</v>
      </c>
      <c r="AC110" s="86">
        <v>357</v>
      </c>
      <c r="AD110" s="86">
        <v>346</v>
      </c>
      <c r="AE110" s="86">
        <v>11</v>
      </c>
    </row>
    <row r="111" spans="1:31" ht="15.75" thickBot="1">
      <c r="A111" s="23" t="s">
        <v>293</v>
      </c>
      <c r="B111" s="59" t="s">
        <v>293</v>
      </c>
      <c r="C111" s="82">
        <v>159</v>
      </c>
      <c r="D111" s="17"/>
      <c r="E111" s="80" t="s">
        <v>293</v>
      </c>
      <c r="F111" s="80">
        <v>167</v>
      </c>
      <c r="G111" s="71"/>
      <c r="O111" s="36">
        <v>7420004</v>
      </c>
      <c r="P111" s="34" t="s">
        <v>1339</v>
      </c>
      <c r="Q111" s="36">
        <v>324</v>
      </c>
      <c r="R111" s="36">
        <v>250</v>
      </c>
      <c r="S111" s="36">
        <v>74</v>
      </c>
      <c r="U111" s="62" t="s">
        <v>1228</v>
      </c>
      <c r="V111" s="36">
        <v>4759801</v>
      </c>
      <c r="W111" s="36">
        <v>342</v>
      </c>
      <c r="X111" s="36">
        <v>205</v>
      </c>
      <c r="Y111" s="36">
        <v>137</v>
      </c>
      <c r="AA111" s="34" t="s">
        <v>1228</v>
      </c>
      <c r="AB111" s="86">
        <v>4759801</v>
      </c>
      <c r="AC111" s="86">
        <v>353</v>
      </c>
      <c r="AD111" s="86">
        <v>213</v>
      </c>
      <c r="AE111" s="86">
        <v>140</v>
      </c>
    </row>
    <row r="112" spans="1:31" ht="15.75" thickBot="1">
      <c r="A112" s="23" t="s">
        <v>600</v>
      </c>
      <c r="B112" s="58" t="s">
        <v>600</v>
      </c>
      <c r="C112" s="82">
        <v>42</v>
      </c>
      <c r="D112" s="17"/>
      <c r="E112" s="80" t="s">
        <v>600</v>
      </c>
      <c r="F112" s="80">
        <v>45</v>
      </c>
      <c r="G112" s="70"/>
      <c r="O112" s="36">
        <v>4322302</v>
      </c>
      <c r="P112" s="34" t="s">
        <v>1123</v>
      </c>
      <c r="Q112" s="36">
        <v>323</v>
      </c>
      <c r="R112" s="36">
        <v>288</v>
      </c>
      <c r="S112" s="36">
        <v>35</v>
      </c>
      <c r="U112" s="62" t="s">
        <v>1339</v>
      </c>
      <c r="V112" s="36">
        <v>7420004</v>
      </c>
      <c r="W112" s="36">
        <v>338</v>
      </c>
      <c r="X112" s="36">
        <v>263</v>
      </c>
      <c r="Y112" s="36">
        <v>75</v>
      </c>
      <c r="AA112" s="34" t="s">
        <v>1390</v>
      </c>
      <c r="AB112" s="86">
        <v>8592903</v>
      </c>
      <c r="AC112" s="86">
        <v>351</v>
      </c>
      <c r="AD112" s="86">
        <v>271</v>
      </c>
      <c r="AE112" s="86">
        <v>80</v>
      </c>
    </row>
    <row r="113" spans="1:31" ht="15.75" thickBot="1">
      <c r="A113" s="23" t="s">
        <v>762</v>
      </c>
      <c r="B113" s="59" t="s">
        <v>762</v>
      </c>
      <c r="C113" s="82">
        <v>23</v>
      </c>
      <c r="D113" s="17"/>
      <c r="E113" s="80" t="s">
        <v>762</v>
      </c>
      <c r="F113" s="80">
        <v>23</v>
      </c>
      <c r="G113" s="71"/>
      <c r="O113" s="36">
        <v>1622699</v>
      </c>
      <c r="P113" s="34" t="s">
        <v>1014</v>
      </c>
      <c r="Q113" s="36">
        <v>321</v>
      </c>
      <c r="R113" s="36">
        <v>311</v>
      </c>
      <c r="S113" s="36">
        <v>10</v>
      </c>
      <c r="U113" s="62" t="s">
        <v>976</v>
      </c>
      <c r="V113" s="36">
        <v>1096100</v>
      </c>
      <c r="W113" s="36">
        <v>337</v>
      </c>
      <c r="X113" s="36">
        <v>132</v>
      </c>
      <c r="Y113" s="36">
        <v>205</v>
      </c>
      <c r="AA113" s="34" t="s">
        <v>1339</v>
      </c>
      <c r="AB113" s="86">
        <v>7420004</v>
      </c>
      <c r="AC113" s="86">
        <v>348</v>
      </c>
      <c r="AD113" s="86">
        <v>272</v>
      </c>
      <c r="AE113" s="86">
        <v>76</v>
      </c>
    </row>
    <row r="114" spans="1:31" ht="24" thickBot="1">
      <c r="A114" s="23" t="s">
        <v>362</v>
      </c>
      <c r="B114" s="58" t="s">
        <v>362</v>
      </c>
      <c r="C114" s="82">
        <v>117</v>
      </c>
      <c r="D114" s="17"/>
      <c r="E114" s="80" t="s">
        <v>362</v>
      </c>
      <c r="F114" s="80">
        <v>122</v>
      </c>
      <c r="G114" s="70"/>
      <c r="O114" s="36">
        <v>1096100</v>
      </c>
      <c r="P114" s="34" t="s">
        <v>976</v>
      </c>
      <c r="Q114" s="36">
        <v>318</v>
      </c>
      <c r="R114" s="36">
        <v>125</v>
      </c>
      <c r="S114" s="36">
        <v>193</v>
      </c>
      <c r="U114" s="62" t="s">
        <v>1014</v>
      </c>
      <c r="V114" s="36">
        <v>1622699</v>
      </c>
      <c r="W114" s="36">
        <v>335</v>
      </c>
      <c r="X114" s="36">
        <v>324</v>
      </c>
      <c r="Y114" s="36">
        <v>11</v>
      </c>
      <c r="AA114" s="34" t="s">
        <v>1350</v>
      </c>
      <c r="AB114" s="86">
        <v>7729202</v>
      </c>
      <c r="AC114" s="86">
        <v>348</v>
      </c>
      <c r="AD114" s="86">
        <v>172</v>
      </c>
      <c r="AE114" s="86">
        <v>176</v>
      </c>
    </row>
    <row r="115" spans="1:31" ht="15.75" customHeight="1" thickBot="1">
      <c r="A115" s="23" t="s">
        <v>123</v>
      </c>
      <c r="B115" s="59" t="s">
        <v>123</v>
      </c>
      <c r="C115" s="82">
        <v>628</v>
      </c>
      <c r="D115" s="17"/>
      <c r="E115" s="80" t="s">
        <v>123</v>
      </c>
      <c r="F115" s="80">
        <v>649</v>
      </c>
      <c r="G115" s="71"/>
      <c r="O115" s="36">
        <v>4759801</v>
      </c>
      <c r="P115" s="34" t="s">
        <v>1228</v>
      </c>
      <c r="Q115" s="36">
        <v>315</v>
      </c>
      <c r="R115" s="36">
        <v>195</v>
      </c>
      <c r="S115" s="36">
        <v>120</v>
      </c>
      <c r="U115" s="62" t="s">
        <v>1123</v>
      </c>
      <c r="V115" s="36">
        <v>4322302</v>
      </c>
      <c r="W115" s="36">
        <v>333</v>
      </c>
      <c r="X115" s="36">
        <v>297</v>
      </c>
      <c r="Y115" s="36">
        <v>36</v>
      </c>
      <c r="AA115" s="34" t="s">
        <v>976</v>
      </c>
      <c r="AB115" s="86">
        <v>1096100</v>
      </c>
      <c r="AC115" s="86">
        <v>344</v>
      </c>
      <c r="AD115" s="86">
        <v>135</v>
      </c>
      <c r="AE115" s="86">
        <v>209</v>
      </c>
    </row>
    <row r="116" spans="1:31" ht="24" thickBot="1">
      <c r="A116" s="23" t="s">
        <v>701</v>
      </c>
      <c r="B116" s="58" t="s">
        <v>701</v>
      </c>
      <c r="C116" s="82">
        <v>35</v>
      </c>
      <c r="D116" s="17"/>
      <c r="E116" s="80" t="s">
        <v>701</v>
      </c>
      <c r="F116" s="80">
        <v>40</v>
      </c>
      <c r="G116" s="70"/>
      <c r="O116" s="36">
        <v>9529104</v>
      </c>
      <c r="P116" s="34" t="s">
        <v>1425</v>
      </c>
      <c r="Q116" s="36">
        <v>314</v>
      </c>
      <c r="R116" s="36">
        <v>266</v>
      </c>
      <c r="S116" s="36">
        <v>48</v>
      </c>
      <c r="U116" s="62" t="s">
        <v>1346</v>
      </c>
      <c r="V116" s="36">
        <v>7721700</v>
      </c>
      <c r="W116" s="36">
        <v>329</v>
      </c>
      <c r="X116" s="36">
        <v>177</v>
      </c>
      <c r="Y116" s="36">
        <v>152</v>
      </c>
      <c r="AA116" s="34" t="s">
        <v>1123</v>
      </c>
      <c r="AB116" s="86">
        <v>4322302</v>
      </c>
      <c r="AC116" s="86">
        <v>340</v>
      </c>
      <c r="AD116" s="86">
        <v>303</v>
      </c>
      <c r="AE116" s="86">
        <v>37</v>
      </c>
    </row>
    <row r="117" spans="1:31" ht="14.25" customHeight="1" thickBot="1">
      <c r="A117" s="23" t="s">
        <v>778</v>
      </c>
      <c r="B117" s="59" t="s">
        <v>778</v>
      </c>
      <c r="C117" s="82">
        <v>25</v>
      </c>
      <c r="D117" s="17"/>
      <c r="E117" s="80" t="s">
        <v>778</v>
      </c>
      <c r="F117" s="80">
        <v>25</v>
      </c>
      <c r="G117" s="71"/>
      <c r="O117" s="36">
        <v>7721700</v>
      </c>
      <c r="P117" s="34" t="s">
        <v>1346</v>
      </c>
      <c r="Q117" s="36">
        <v>312</v>
      </c>
      <c r="R117" s="36">
        <v>169</v>
      </c>
      <c r="S117" s="36">
        <v>143</v>
      </c>
      <c r="U117" s="62" t="s">
        <v>1350</v>
      </c>
      <c r="V117" s="36">
        <v>7729202</v>
      </c>
      <c r="W117" s="36">
        <v>327</v>
      </c>
      <c r="X117" s="36">
        <v>166</v>
      </c>
      <c r="Y117" s="36">
        <v>161</v>
      </c>
      <c r="AA117" s="34" t="s">
        <v>1346</v>
      </c>
      <c r="AB117" s="86">
        <v>7721700</v>
      </c>
      <c r="AC117" s="86">
        <v>335</v>
      </c>
      <c r="AD117" s="86">
        <v>178</v>
      </c>
      <c r="AE117" s="86">
        <v>157</v>
      </c>
    </row>
    <row r="118" spans="1:31" ht="15.75" customHeight="1" thickBot="1">
      <c r="A118" s="23" t="s">
        <v>279</v>
      </c>
      <c r="B118" s="58" t="s">
        <v>279</v>
      </c>
      <c r="C118" s="82">
        <v>173</v>
      </c>
      <c r="D118" s="17"/>
      <c r="E118" s="80" t="s">
        <v>279</v>
      </c>
      <c r="F118" s="80">
        <v>191</v>
      </c>
      <c r="G118" s="70"/>
      <c r="O118" s="36">
        <v>1529700</v>
      </c>
      <c r="P118" s="34" t="s">
        <v>1006</v>
      </c>
      <c r="Q118" s="36">
        <v>303</v>
      </c>
      <c r="R118" s="36">
        <v>229</v>
      </c>
      <c r="S118" s="36">
        <v>74</v>
      </c>
      <c r="U118" s="62" t="s">
        <v>1425</v>
      </c>
      <c r="V118" s="36">
        <v>9529104</v>
      </c>
      <c r="W118" s="36">
        <v>324</v>
      </c>
      <c r="X118" s="36">
        <v>275</v>
      </c>
      <c r="Y118" s="36">
        <v>49</v>
      </c>
      <c r="AA118" s="34" t="s">
        <v>1372</v>
      </c>
      <c r="AB118" s="86">
        <v>8211300</v>
      </c>
      <c r="AC118" s="86">
        <v>335</v>
      </c>
      <c r="AD118" s="86">
        <v>176</v>
      </c>
      <c r="AE118" s="86">
        <v>159</v>
      </c>
    </row>
    <row r="119" spans="1:31" ht="23.25" thickBot="1">
      <c r="A119" s="23" t="s">
        <v>763</v>
      </c>
      <c r="B119" s="59" t="s">
        <v>763</v>
      </c>
      <c r="C119" s="82">
        <v>24</v>
      </c>
      <c r="D119" s="17"/>
      <c r="E119" s="80" t="s">
        <v>763</v>
      </c>
      <c r="F119" s="80">
        <v>25</v>
      </c>
      <c r="G119" s="71"/>
      <c r="O119" s="36">
        <v>2512800</v>
      </c>
      <c r="P119" s="34" t="s">
        <v>1051</v>
      </c>
      <c r="Q119" s="36">
        <v>303</v>
      </c>
      <c r="R119" s="36">
        <v>262</v>
      </c>
      <c r="S119" s="36">
        <v>41</v>
      </c>
      <c r="U119" s="62" t="s">
        <v>1006</v>
      </c>
      <c r="V119" s="36">
        <v>1529700</v>
      </c>
      <c r="W119" s="36">
        <v>319</v>
      </c>
      <c r="X119" s="36">
        <v>241</v>
      </c>
      <c r="Y119" s="36">
        <v>78</v>
      </c>
      <c r="AA119" s="34" t="s">
        <v>1425</v>
      </c>
      <c r="AB119" s="86">
        <v>9529104</v>
      </c>
      <c r="AC119" s="86">
        <v>331</v>
      </c>
      <c r="AD119" s="86">
        <v>280</v>
      </c>
      <c r="AE119" s="86">
        <v>51</v>
      </c>
    </row>
    <row r="120" spans="1:31" ht="24" thickBot="1">
      <c r="A120" s="23" t="s">
        <v>199</v>
      </c>
      <c r="B120" s="58" t="s">
        <v>199</v>
      </c>
      <c r="C120" s="82">
        <v>288</v>
      </c>
      <c r="D120" s="17"/>
      <c r="E120" s="80" t="s">
        <v>199</v>
      </c>
      <c r="F120" s="80">
        <v>297</v>
      </c>
      <c r="G120" s="70"/>
      <c r="O120" s="36">
        <v>9329899</v>
      </c>
      <c r="P120" s="34" t="s">
        <v>1416</v>
      </c>
      <c r="Q120" s="36">
        <v>299</v>
      </c>
      <c r="R120" s="36">
        <v>173</v>
      </c>
      <c r="S120" s="36">
        <v>126</v>
      </c>
      <c r="U120" s="62" t="s">
        <v>1092</v>
      </c>
      <c r="V120" s="36">
        <v>3314707</v>
      </c>
      <c r="W120" s="36">
        <v>319</v>
      </c>
      <c r="X120" s="36">
        <v>281</v>
      </c>
      <c r="Y120" s="36">
        <v>38</v>
      </c>
      <c r="AA120" s="34" t="s">
        <v>1092</v>
      </c>
      <c r="AB120" s="86">
        <v>3314707</v>
      </c>
      <c r="AC120" s="86">
        <v>326</v>
      </c>
      <c r="AD120" s="86">
        <v>287</v>
      </c>
      <c r="AE120" s="86">
        <v>39</v>
      </c>
    </row>
    <row r="121" spans="1:31" ht="15.75" customHeight="1" thickBot="1">
      <c r="A121" s="23" t="s">
        <v>136</v>
      </c>
      <c r="B121" s="59" t="s">
        <v>136</v>
      </c>
      <c r="C121" s="82">
        <v>506</v>
      </c>
      <c r="D121" s="17"/>
      <c r="E121" s="80" t="s">
        <v>136</v>
      </c>
      <c r="F121" s="80">
        <v>532</v>
      </c>
      <c r="G121" s="71"/>
      <c r="O121" s="36">
        <v>3314707</v>
      </c>
      <c r="P121" s="34" t="s">
        <v>1092</v>
      </c>
      <c r="Q121" s="36">
        <v>298</v>
      </c>
      <c r="R121" s="36">
        <v>262</v>
      </c>
      <c r="S121" s="36">
        <v>36</v>
      </c>
      <c r="U121" s="62" t="s">
        <v>1372</v>
      </c>
      <c r="V121" s="36">
        <v>8211300</v>
      </c>
      <c r="W121" s="36">
        <v>314</v>
      </c>
      <c r="X121" s="36">
        <v>165</v>
      </c>
      <c r="Y121" s="36">
        <v>149</v>
      </c>
      <c r="AA121" s="34" t="s">
        <v>1006</v>
      </c>
      <c r="AB121" s="86">
        <v>1529700</v>
      </c>
      <c r="AC121" s="86">
        <v>325</v>
      </c>
      <c r="AD121" s="86">
        <v>246</v>
      </c>
      <c r="AE121" s="86">
        <v>79</v>
      </c>
    </row>
    <row r="122" spans="1:31" ht="15.75" thickBot="1">
      <c r="A122" s="23" t="s">
        <v>195</v>
      </c>
      <c r="B122" s="58" t="s">
        <v>195</v>
      </c>
      <c r="C122" s="82">
        <v>291</v>
      </c>
      <c r="D122" s="17"/>
      <c r="E122" s="80" t="s">
        <v>195</v>
      </c>
      <c r="F122" s="80">
        <v>300</v>
      </c>
      <c r="G122" s="70"/>
      <c r="O122" s="36">
        <v>8291100</v>
      </c>
      <c r="P122" s="34" t="s">
        <v>1378</v>
      </c>
      <c r="Q122" s="36">
        <v>295</v>
      </c>
      <c r="R122" s="36">
        <v>199</v>
      </c>
      <c r="S122" s="36">
        <v>96</v>
      </c>
      <c r="U122" s="62" t="s">
        <v>1378</v>
      </c>
      <c r="V122" s="36">
        <v>8291100</v>
      </c>
      <c r="W122" s="36">
        <v>314</v>
      </c>
      <c r="X122" s="36">
        <v>209</v>
      </c>
      <c r="Y122" s="36">
        <v>105</v>
      </c>
      <c r="AA122" s="34" t="s">
        <v>1378</v>
      </c>
      <c r="AB122" s="86">
        <v>8291100</v>
      </c>
      <c r="AC122" s="86">
        <v>324</v>
      </c>
      <c r="AD122" s="86">
        <v>218</v>
      </c>
      <c r="AE122" s="86">
        <v>106</v>
      </c>
    </row>
    <row r="123" spans="1:31" ht="15.75" thickBot="1">
      <c r="A123" s="23" t="s">
        <v>716</v>
      </c>
      <c r="B123" s="59" t="s">
        <v>716</v>
      </c>
      <c r="C123" s="82">
        <v>24</v>
      </c>
      <c r="D123" s="17"/>
      <c r="E123" s="80" t="s">
        <v>716</v>
      </c>
      <c r="F123" s="80">
        <v>25</v>
      </c>
      <c r="G123" s="71"/>
      <c r="O123" s="36">
        <v>8211300</v>
      </c>
      <c r="P123" s="34" t="s">
        <v>1372</v>
      </c>
      <c r="Q123" s="36">
        <v>294</v>
      </c>
      <c r="R123" s="36">
        <v>154</v>
      </c>
      <c r="S123" s="36">
        <v>140</v>
      </c>
      <c r="U123" s="62" t="s">
        <v>1103</v>
      </c>
      <c r="V123" s="36">
        <v>3329501</v>
      </c>
      <c r="W123" s="36">
        <v>310</v>
      </c>
      <c r="X123" s="36">
        <v>291</v>
      </c>
      <c r="Y123" s="36">
        <v>19</v>
      </c>
      <c r="AA123" s="34" t="s">
        <v>1103</v>
      </c>
      <c r="AB123" s="86">
        <v>3329501</v>
      </c>
      <c r="AC123" s="86">
        <v>319</v>
      </c>
      <c r="AD123" s="86">
        <v>298</v>
      </c>
      <c r="AE123" s="86">
        <v>21</v>
      </c>
    </row>
    <row r="124" spans="1:31" ht="15.75" thickBot="1">
      <c r="A124" s="23" t="s">
        <v>238</v>
      </c>
      <c r="B124" s="58" t="s">
        <v>238</v>
      </c>
      <c r="C124" s="82">
        <v>225</v>
      </c>
      <c r="D124" s="17"/>
      <c r="E124" s="80" t="s">
        <v>238</v>
      </c>
      <c r="F124" s="80">
        <v>242</v>
      </c>
      <c r="G124" s="70"/>
      <c r="O124" s="36">
        <v>7729202</v>
      </c>
      <c r="P124" s="34" t="s">
        <v>1350</v>
      </c>
      <c r="Q124" s="36">
        <v>292</v>
      </c>
      <c r="R124" s="36">
        <v>152</v>
      </c>
      <c r="S124" s="36">
        <v>140</v>
      </c>
      <c r="U124" s="62" t="s">
        <v>1051</v>
      </c>
      <c r="V124" s="36">
        <v>2512800</v>
      </c>
      <c r="W124" s="36">
        <v>306</v>
      </c>
      <c r="X124" s="36">
        <v>265</v>
      </c>
      <c r="Y124" s="36">
        <v>41</v>
      </c>
      <c r="AA124" s="34" t="s">
        <v>1051</v>
      </c>
      <c r="AB124" s="86">
        <v>2512800</v>
      </c>
      <c r="AC124" s="86">
        <v>317</v>
      </c>
      <c r="AD124" s="86">
        <v>274</v>
      </c>
      <c r="AE124" s="86">
        <v>43</v>
      </c>
    </row>
    <row r="125" spans="1:31" ht="18" customHeight="1" thickBot="1">
      <c r="A125" s="23" t="s">
        <v>258</v>
      </c>
      <c r="B125" s="59" t="s">
        <v>258</v>
      </c>
      <c r="C125" s="82">
        <v>199</v>
      </c>
      <c r="D125" s="17"/>
      <c r="E125" s="80" t="s">
        <v>258</v>
      </c>
      <c r="F125" s="80">
        <v>204</v>
      </c>
      <c r="G125" s="71"/>
      <c r="O125" s="36">
        <v>3329501</v>
      </c>
      <c r="P125" s="34" t="s">
        <v>1103</v>
      </c>
      <c r="Q125" s="36">
        <v>285</v>
      </c>
      <c r="R125" s="36">
        <v>267</v>
      </c>
      <c r="S125" s="36">
        <v>18</v>
      </c>
      <c r="U125" s="62" t="s">
        <v>1416</v>
      </c>
      <c r="V125" s="36">
        <v>9329899</v>
      </c>
      <c r="W125" s="36">
        <v>303</v>
      </c>
      <c r="X125" s="36">
        <v>175</v>
      </c>
      <c r="Y125" s="36">
        <v>128</v>
      </c>
      <c r="AA125" s="34" t="s">
        <v>1416</v>
      </c>
      <c r="AB125" s="86">
        <v>9329899</v>
      </c>
      <c r="AC125" s="86">
        <v>311</v>
      </c>
      <c r="AD125" s="86">
        <v>178</v>
      </c>
      <c r="AE125" s="86">
        <v>133</v>
      </c>
    </row>
    <row r="126" spans="1:31" ht="15.75" thickBot="1">
      <c r="A126" s="23" t="s">
        <v>178</v>
      </c>
      <c r="B126" s="58" t="s">
        <v>178</v>
      </c>
      <c r="C126" s="82">
        <v>340</v>
      </c>
      <c r="D126" s="17"/>
      <c r="E126" s="80" t="s">
        <v>178</v>
      </c>
      <c r="F126" s="80">
        <v>351</v>
      </c>
      <c r="G126" s="70"/>
      <c r="O126" s="36">
        <v>4762800</v>
      </c>
      <c r="P126" s="34" t="s">
        <v>1233</v>
      </c>
      <c r="Q126" s="36">
        <v>284</v>
      </c>
      <c r="R126" s="36">
        <v>201</v>
      </c>
      <c r="S126" s="36">
        <v>83</v>
      </c>
      <c r="U126" s="62" t="s">
        <v>1235</v>
      </c>
      <c r="V126" s="36">
        <v>4763602</v>
      </c>
      <c r="W126" s="36">
        <v>302</v>
      </c>
      <c r="X126" s="36">
        <v>211</v>
      </c>
      <c r="Y126" s="36">
        <v>91</v>
      </c>
      <c r="AA126" s="34" t="s">
        <v>1235</v>
      </c>
      <c r="AB126" s="86">
        <v>4763602</v>
      </c>
      <c r="AC126" s="86">
        <v>309</v>
      </c>
      <c r="AD126" s="86">
        <v>215</v>
      </c>
      <c r="AE126" s="86">
        <v>94</v>
      </c>
    </row>
    <row r="127" spans="1:31" ht="15.75" thickBot="1">
      <c r="A127" s="23" t="s">
        <v>898</v>
      </c>
      <c r="B127" s="59" t="s">
        <v>898</v>
      </c>
      <c r="C127" s="82">
        <v>5</v>
      </c>
      <c r="D127" s="17"/>
      <c r="E127" s="80" t="s">
        <v>898</v>
      </c>
      <c r="F127" s="80">
        <v>7</v>
      </c>
      <c r="G127" s="71"/>
      <c r="O127" s="36">
        <v>4763602</v>
      </c>
      <c r="P127" s="34" t="s">
        <v>1235</v>
      </c>
      <c r="Q127" s="36">
        <v>280</v>
      </c>
      <c r="R127" s="36">
        <v>197</v>
      </c>
      <c r="S127" s="36">
        <v>83</v>
      </c>
      <c r="U127" s="62" t="s">
        <v>1210</v>
      </c>
      <c r="V127" s="36">
        <v>4744001</v>
      </c>
      <c r="W127" s="36">
        <v>293</v>
      </c>
      <c r="X127" s="36">
        <v>212</v>
      </c>
      <c r="Y127" s="36">
        <v>81</v>
      </c>
      <c r="AA127" s="34" t="s">
        <v>1210</v>
      </c>
      <c r="AB127" s="86">
        <v>4744001</v>
      </c>
      <c r="AC127" s="86">
        <v>303</v>
      </c>
      <c r="AD127" s="86">
        <v>220</v>
      </c>
      <c r="AE127" s="86">
        <v>83</v>
      </c>
    </row>
    <row r="128" spans="1:31" ht="15.75" thickBot="1">
      <c r="A128" s="23" t="s">
        <v>118</v>
      </c>
      <c r="B128" s="58" t="s">
        <v>118</v>
      </c>
      <c r="C128" s="82">
        <v>703</v>
      </c>
      <c r="D128" s="17"/>
      <c r="E128" s="80" t="s">
        <v>118</v>
      </c>
      <c r="F128" s="80">
        <v>743</v>
      </c>
      <c r="G128" s="70"/>
      <c r="O128" s="36">
        <v>4744001</v>
      </c>
      <c r="P128" s="34" t="s">
        <v>1210</v>
      </c>
      <c r="Q128" s="36">
        <v>275</v>
      </c>
      <c r="R128" s="36">
        <v>199</v>
      </c>
      <c r="S128" s="36">
        <v>76</v>
      </c>
      <c r="U128" s="62" t="s">
        <v>1233</v>
      </c>
      <c r="V128" s="36">
        <v>4762800</v>
      </c>
      <c r="W128" s="36">
        <v>293</v>
      </c>
      <c r="X128" s="36">
        <v>205</v>
      </c>
      <c r="Y128" s="36">
        <v>88</v>
      </c>
      <c r="AA128" s="34" t="s">
        <v>1233</v>
      </c>
      <c r="AB128" s="86">
        <v>4762800</v>
      </c>
      <c r="AC128" s="86">
        <v>297</v>
      </c>
      <c r="AD128" s="86">
        <v>209</v>
      </c>
      <c r="AE128" s="86">
        <v>88</v>
      </c>
    </row>
    <row r="129" spans="1:31" ht="15.75" thickBot="1">
      <c r="A129" s="23" t="s">
        <v>391</v>
      </c>
      <c r="B129" s="59" t="s">
        <v>391</v>
      </c>
      <c r="C129" s="82">
        <v>90</v>
      </c>
      <c r="D129" s="17"/>
      <c r="E129" s="80" t="s">
        <v>391</v>
      </c>
      <c r="F129" s="80">
        <v>94</v>
      </c>
      <c r="G129" s="71"/>
      <c r="O129" s="36">
        <v>4742300</v>
      </c>
      <c r="P129" s="34" t="s">
        <v>1208</v>
      </c>
      <c r="Q129" s="36">
        <v>269</v>
      </c>
      <c r="R129" s="36">
        <v>199</v>
      </c>
      <c r="S129" s="36">
        <v>70</v>
      </c>
      <c r="U129" s="62" t="s">
        <v>1208</v>
      </c>
      <c r="V129" s="36">
        <v>4742300</v>
      </c>
      <c r="W129" s="36">
        <v>278</v>
      </c>
      <c r="X129" s="36">
        <v>201</v>
      </c>
      <c r="Y129" s="36">
        <v>77</v>
      </c>
      <c r="AA129" s="34" t="s">
        <v>1208</v>
      </c>
      <c r="AB129" s="86">
        <v>4742300</v>
      </c>
      <c r="AC129" s="86">
        <v>288</v>
      </c>
      <c r="AD129" s="86">
        <v>210</v>
      </c>
      <c r="AE129" s="86">
        <v>78</v>
      </c>
    </row>
    <row r="130" spans="1:31" ht="24" thickBot="1">
      <c r="A130" s="23" t="s">
        <v>511</v>
      </c>
      <c r="B130" s="58" t="s">
        <v>511</v>
      </c>
      <c r="C130" s="82">
        <v>68</v>
      </c>
      <c r="D130" s="17"/>
      <c r="E130" s="80" t="s">
        <v>511</v>
      </c>
      <c r="F130" s="80">
        <v>77</v>
      </c>
      <c r="G130" s="70"/>
      <c r="O130" s="36">
        <v>1521100</v>
      </c>
      <c r="P130" s="34" t="s">
        <v>1005</v>
      </c>
      <c r="Q130" s="36">
        <v>263</v>
      </c>
      <c r="R130" s="36">
        <v>101</v>
      </c>
      <c r="S130" s="36">
        <v>162</v>
      </c>
      <c r="U130" s="62" t="s">
        <v>1384</v>
      </c>
      <c r="V130" s="36">
        <v>8299799</v>
      </c>
      <c r="W130" s="36">
        <v>276</v>
      </c>
      <c r="X130" s="36">
        <v>214</v>
      </c>
      <c r="Y130" s="36">
        <v>62</v>
      </c>
      <c r="AA130" s="34" t="s">
        <v>1384</v>
      </c>
      <c r="AB130" s="86">
        <v>8299799</v>
      </c>
      <c r="AC130" s="86">
        <v>285</v>
      </c>
      <c r="AD130" s="86">
        <v>220</v>
      </c>
      <c r="AE130" s="86">
        <v>65</v>
      </c>
    </row>
    <row r="131" spans="1:31" ht="24" thickBot="1">
      <c r="A131" s="23" t="s">
        <v>207</v>
      </c>
      <c r="B131" s="59" t="s">
        <v>207</v>
      </c>
      <c r="C131" s="82">
        <v>271</v>
      </c>
      <c r="D131" s="17"/>
      <c r="E131" s="80" t="s">
        <v>207</v>
      </c>
      <c r="F131" s="80">
        <v>284</v>
      </c>
      <c r="G131" s="71"/>
      <c r="O131" s="36">
        <v>3299003</v>
      </c>
      <c r="P131" s="34" t="s">
        <v>1079</v>
      </c>
      <c r="Q131" s="36">
        <v>261</v>
      </c>
      <c r="R131" s="36">
        <v>217</v>
      </c>
      <c r="S131" s="36">
        <v>44</v>
      </c>
      <c r="U131" s="62" t="s">
        <v>1005</v>
      </c>
      <c r="V131" s="36">
        <v>1521100</v>
      </c>
      <c r="W131" s="36">
        <v>274</v>
      </c>
      <c r="X131" s="36">
        <v>104</v>
      </c>
      <c r="Y131" s="36">
        <v>170</v>
      </c>
      <c r="AA131" s="34" t="s">
        <v>1079</v>
      </c>
      <c r="AB131" s="86">
        <v>3299003</v>
      </c>
      <c r="AC131" s="86">
        <v>282</v>
      </c>
      <c r="AD131" s="86">
        <v>234</v>
      </c>
      <c r="AE131" s="86">
        <v>48</v>
      </c>
    </row>
    <row r="132" spans="1:31" ht="24" thickBot="1">
      <c r="A132" s="23" t="s">
        <v>221</v>
      </c>
      <c r="B132" s="58" t="s">
        <v>221</v>
      </c>
      <c r="C132" s="82">
        <v>247</v>
      </c>
      <c r="D132" s="17"/>
      <c r="E132" s="80" t="s">
        <v>221</v>
      </c>
      <c r="F132" s="80">
        <v>258</v>
      </c>
      <c r="G132" s="70"/>
      <c r="O132" s="36">
        <v>8219901</v>
      </c>
      <c r="P132" s="34" t="s">
        <v>1373</v>
      </c>
      <c r="Q132" s="36">
        <v>261</v>
      </c>
      <c r="R132" s="36">
        <v>153</v>
      </c>
      <c r="S132" s="36">
        <v>108</v>
      </c>
      <c r="U132" s="62" t="s">
        <v>1295</v>
      </c>
      <c r="V132" s="36">
        <v>5620101</v>
      </c>
      <c r="W132" s="36">
        <v>274</v>
      </c>
      <c r="X132" s="36">
        <v>109</v>
      </c>
      <c r="Y132" s="36">
        <v>165</v>
      </c>
      <c r="AA132" s="34" t="s">
        <v>1295</v>
      </c>
      <c r="AB132" s="86">
        <v>5620101</v>
      </c>
      <c r="AC132" s="86">
        <v>279</v>
      </c>
      <c r="AD132" s="86">
        <v>112</v>
      </c>
      <c r="AE132" s="86">
        <v>167</v>
      </c>
    </row>
    <row r="133" spans="1:31" ht="24" thickBot="1">
      <c r="A133" s="23" t="s">
        <v>480</v>
      </c>
      <c r="B133" s="59" t="s">
        <v>480</v>
      </c>
      <c r="C133" s="82">
        <v>72</v>
      </c>
      <c r="D133" s="17"/>
      <c r="E133" s="80" t="s">
        <v>480</v>
      </c>
      <c r="F133" s="80">
        <v>82</v>
      </c>
      <c r="G133" s="71"/>
      <c r="O133" s="36">
        <v>5620101</v>
      </c>
      <c r="P133" s="34" t="s">
        <v>1295</v>
      </c>
      <c r="Q133" s="36">
        <v>260</v>
      </c>
      <c r="R133" s="36">
        <v>104</v>
      </c>
      <c r="S133" s="36">
        <v>156</v>
      </c>
      <c r="U133" s="62" t="s">
        <v>1079</v>
      </c>
      <c r="V133" s="36">
        <v>3299003</v>
      </c>
      <c r="W133" s="36">
        <v>273</v>
      </c>
      <c r="X133" s="36">
        <v>226</v>
      </c>
      <c r="Y133" s="36">
        <v>47</v>
      </c>
      <c r="AA133" s="34" t="s">
        <v>1005</v>
      </c>
      <c r="AB133" s="86">
        <v>1521100</v>
      </c>
      <c r="AC133" s="86">
        <v>278</v>
      </c>
      <c r="AD133" s="86">
        <v>105</v>
      </c>
      <c r="AE133" s="86">
        <v>173</v>
      </c>
    </row>
    <row r="134" spans="1:31" ht="24" thickBot="1">
      <c r="A134" s="23" t="s">
        <v>667</v>
      </c>
      <c r="B134" s="58" t="s">
        <v>667</v>
      </c>
      <c r="C134" s="82">
        <v>34</v>
      </c>
      <c r="D134" s="17"/>
      <c r="E134" s="80" t="s">
        <v>667</v>
      </c>
      <c r="F134" s="80">
        <v>35</v>
      </c>
      <c r="G134" s="70"/>
      <c r="O134" s="36">
        <v>8299799</v>
      </c>
      <c r="P134" s="34" t="s">
        <v>1384</v>
      </c>
      <c r="Q134" s="36">
        <v>257</v>
      </c>
      <c r="R134" s="36">
        <v>199</v>
      </c>
      <c r="S134" s="36">
        <v>58</v>
      </c>
      <c r="U134" s="62" t="s">
        <v>1043</v>
      </c>
      <c r="V134" s="36">
        <v>2330399</v>
      </c>
      <c r="W134" s="36">
        <v>269</v>
      </c>
      <c r="X134" s="36">
        <v>197</v>
      </c>
      <c r="Y134" s="36">
        <v>72</v>
      </c>
      <c r="AA134" s="34" t="s">
        <v>1043</v>
      </c>
      <c r="AB134" s="86">
        <v>2330399</v>
      </c>
      <c r="AC134" s="86">
        <v>276</v>
      </c>
      <c r="AD134" s="86">
        <v>201</v>
      </c>
      <c r="AE134" s="86">
        <v>75</v>
      </c>
    </row>
    <row r="135" spans="1:31" ht="24" thickBot="1">
      <c r="A135" s="23" t="s">
        <v>380</v>
      </c>
      <c r="B135" s="59" t="s">
        <v>380</v>
      </c>
      <c r="C135" s="82">
        <v>101</v>
      </c>
      <c r="D135" s="17"/>
      <c r="E135" s="80" t="s">
        <v>380</v>
      </c>
      <c r="F135" s="80">
        <v>113</v>
      </c>
      <c r="G135" s="71"/>
      <c r="O135" s="36">
        <v>2330399</v>
      </c>
      <c r="P135" s="34" t="s">
        <v>1043</v>
      </c>
      <c r="Q135" s="36">
        <v>256</v>
      </c>
      <c r="R135" s="36">
        <v>186</v>
      </c>
      <c r="S135" s="36">
        <v>70</v>
      </c>
      <c r="U135" s="62" t="s">
        <v>1373</v>
      </c>
      <c r="V135" s="36">
        <v>8219901</v>
      </c>
      <c r="W135" s="36">
        <v>269</v>
      </c>
      <c r="X135" s="36">
        <v>158</v>
      </c>
      <c r="Y135" s="36">
        <v>111</v>
      </c>
      <c r="AA135" s="34" t="s">
        <v>970</v>
      </c>
      <c r="AB135" s="86">
        <v>1091102</v>
      </c>
      <c r="AC135" s="86">
        <v>272</v>
      </c>
      <c r="AD135" s="86">
        <v>131</v>
      </c>
      <c r="AE135" s="86">
        <v>141</v>
      </c>
    </row>
    <row r="136" spans="1:31" ht="15.75" thickBot="1">
      <c r="A136" s="23" t="s">
        <v>389</v>
      </c>
      <c r="B136" s="58" t="s">
        <v>389</v>
      </c>
      <c r="C136" s="82">
        <v>94</v>
      </c>
      <c r="D136" s="17"/>
      <c r="E136" s="80" t="s">
        <v>389</v>
      </c>
      <c r="F136" s="80">
        <v>99</v>
      </c>
      <c r="G136" s="70"/>
      <c r="O136" s="36">
        <v>5223100</v>
      </c>
      <c r="P136" s="34" t="s">
        <v>1280</v>
      </c>
      <c r="Q136" s="36">
        <v>241</v>
      </c>
      <c r="R136" s="36">
        <v>171</v>
      </c>
      <c r="S136" s="36">
        <v>70</v>
      </c>
      <c r="U136" s="62" t="s">
        <v>1280</v>
      </c>
      <c r="V136" s="36">
        <v>5223100</v>
      </c>
      <c r="W136" s="36">
        <v>258</v>
      </c>
      <c r="X136" s="36">
        <v>179</v>
      </c>
      <c r="Y136" s="36">
        <v>79</v>
      </c>
      <c r="AA136" s="34" t="s">
        <v>1373</v>
      </c>
      <c r="AB136" s="86">
        <v>8219901</v>
      </c>
      <c r="AC136" s="86">
        <v>272</v>
      </c>
      <c r="AD136" s="86">
        <v>161</v>
      </c>
      <c r="AE136" s="86">
        <v>111</v>
      </c>
    </row>
    <row r="137" spans="1:31" ht="15.75" thickBot="1">
      <c r="A137" s="23" t="s">
        <v>752</v>
      </c>
      <c r="B137" s="59" t="s">
        <v>752</v>
      </c>
      <c r="C137" s="82">
        <v>21</v>
      </c>
      <c r="D137" s="17"/>
      <c r="E137" s="80" t="s">
        <v>752</v>
      </c>
      <c r="F137" s="80">
        <v>21</v>
      </c>
      <c r="G137" s="71"/>
      <c r="O137" s="36">
        <v>4761002</v>
      </c>
      <c r="P137" s="34" t="s">
        <v>1231</v>
      </c>
      <c r="Q137" s="36">
        <v>238</v>
      </c>
      <c r="R137" s="36">
        <v>135</v>
      </c>
      <c r="S137" s="36">
        <v>103</v>
      </c>
      <c r="U137" s="62" t="s">
        <v>1440</v>
      </c>
      <c r="V137" s="36">
        <v>9609206</v>
      </c>
      <c r="W137" s="36">
        <v>254</v>
      </c>
      <c r="X137" s="36">
        <v>209</v>
      </c>
      <c r="Y137" s="36">
        <v>45</v>
      </c>
      <c r="AA137" s="34" t="s">
        <v>1280</v>
      </c>
      <c r="AB137" s="86">
        <v>5223100</v>
      </c>
      <c r="AC137" s="86">
        <v>271</v>
      </c>
      <c r="AD137" s="86">
        <v>188</v>
      </c>
      <c r="AE137" s="86">
        <v>83</v>
      </c>
    </row>
    <row r="138" spans="1:31" ht="16.5" customHeight="1" thickBot="1">
      <c r="A138" s="23" t="s">
        <v>586</v>
      </c>
      <c r="B138" s="58" t="s">
        <v>586</v>
      </c>
      <c r="C138" s="82">
        <v>50</v>
      </c>
      <c r="D138" s="17"/>
      <c r="E138" s="80" t="s">
        <v>586</v>
      </c>
      <c r="F138" s="80">
        <v>50</v>
      </c>
      <c r="G138" s="70"/>
      <c r="O138" s="36">
        <v>4330402</v>
      </c>
      <c r="P138" s="34" t="s">
        <v>1131</v>
      </c>
      <c r="Q138" s="36">
        <v>235</v>
      </c>
      <c r="R138" s="36">
        <v>223</v>
      </c>
      <c r="S138" s="36">
        <v>12</v>
      </c>
      <c r="U138" s="62" t="s">
        <v>1131</v>
      </c>
      <c r="V138" s="36">
        <v>4330402</v>
      </c>
      <c r="W138" s="36">
        <v>248</v>
      </c>
      <c r="X138" s="36">
        <v>235</v>
      </c>
      <c r="Y138" s="36">
        <v>13</v>
      </c>
      <c r="AA138" s="34" t="s">
        <v>1440</v>
      </c>
      <c r="AB138" s="86">
        <v>9609206</v>
      </c>
      <c r="AC138" s="86">
        <v>269</v>
      </c>
      <c r="AD138" s="86">
        <v>222</v>
      </c>
      <c r="AE138" s="86">
        <v>47</v>
      </c>
    </row>
    <row r="139" spans="1:31" ht="24" thickBot="1">
      <c r="A139" s="23" t="s">
        <v>564</v>
      </c>
      <c r="B139" s="59" t="s">
        <v>564</v>
      </c>
      <c r="C139" s="82">
        <v>51</v>
      </c>
      <c r="D139" s="17"/>
      <c r="E139" s="80" t="s">
        <v>564</v>
      </c>
      <c r="F139" s="80">
        <v>51</v>
      </c>
      <c r="G139" s="71"/>
      <c r="O139" s="36">
        <v>9529101</v>
      </c>
      <c r="P139" s="34" t="s">
        <v>1422</v>
      </c>
      <c r="Q139" s="36">
        <v>232</v>
      </c>
      <c r="R139" s="36">
        <v>196</v>
      </c>
      <c r="S139" s="36">
        <v>36</v>
      </c>
      <c r="U139" s="62" t="s">
        <v>1231</v>
      </c>
      <c r="V139" s="36">
        <v>4761002</v>
      </c>
      <c r="W139" s="36">
        <v>248</v>
      </c>
      <c r="X139" s="36">
        <v>140</v>
      </c>
      <c r="Y139" s="36">
        <v>108</v>
      </c>
      <c r="AA139" s="34" t="s">
        <v>1131</v>
      </c>
      <c r="AB139" s="86">
        <v>4330402</v>
      </c>
      <c r="AC139" s="86">
        <v>259</v>
      </c>
      <c r="AD139" s="86">
        <v>245</v>
      </c>
      <c r="AE139" s="86">
        <v>14</v>
      </c>
    </row>
    <row r="140" spans="1:31" ht="15.75" thickBot="1">
      <c r="A140" s="23" t="s">
        <v>153</v>
      </c>
      <c r="B140" s="58" t="s">
        <v>153</v>
      </c>
      <c r="C140" s="82">
        <v>417</v>
      </c>
      <c r="D140" s="17"/>
      <c r="E140" s="80" t="s">
        <v>153</v>
      </c>
      <c r="F140" s="80">
        <v>438</v>
      </c>
      <c r="G140" s="70"/>
      <c r="O140" s="36">
        <v>1094500</v>
      </c>
      <c r="P140" s="34" t="s">
        <v>974</v>
      </c>
      <c r="Q140" s="36">
        <v>230</v>
      </c>
      <c r="R140" s="36">
        <v>96</v>
      </c>
      <c r="S140" s="36">
        <v>134</v>
      </c>
      <c r="U140" s="62" t="s">
        <v>974</v>
      </c>
      <c r="V140" s="36">
        <v>1094500</v>
      </c>
      <c r="W140" s="36">
        <v>241</v>
      </c>
      <c r="X140" s="36">
        <v>103</v>
      </c>
      <c r="Y140" s="36">
        <v>138</v>
      </c>
      <c r="AA140" s="34" t="s">
        <v>1231</v>
      </c>
      <c r="AB140" s="86">
        <v>4761002</v>
      </c>
      <c r="AC140" s="86">
        <v>253</v>
      </c>
      <c r="AD140" s="86">
        <v>144</v>
      </c>
      <c r="AE140" s="86">
        <v>109</v>
      </c>
    </row>
    <row r="141" spans="1:31" ht="15.75" thickBot="1">
      <c r="A141" s="23" t="s">
        <v>499</v>
      </c>
      <c r="B141" s="59" t="s">
        <v>499</v>
      </c>
      <c r="C141" s="82">
        <v>66</v>
      </c>
      <c r="D141" s="17"/>
      <c r="E141" s="80" t="s">
        <v>499</v>
      </c>
      <c r="F141" s="80">
        <v>71</v>
      </c>
      <c r="G141" s="71"/>
      <c r="O141" s="36">
        <v>9609206</v>
      </c>
      <c r="P141" s="34" t="s">
        <v>1440</v>
      </c>
      <c r="Q141" s="36">
        <v>229</v>
      </c>
      <c r="R141" s="36">
        <v>188</v>
      </c>
      <c r="S141" s="36">
        <v>41</v>
      </c>
      <c r="U141" s="62" t="s">
        <v>1422</v>
      </c>
      <c r="V141" s="36">
        <v>9529101</v>
      </c>
      <c r="W141" s="36">
        <v>238</v>
      </c>
      <c r="X141" s="36">
        <v>202</v>
      </c>
      <c r="Y141" s="36">
        <v>36</v>
      </c>
      <c r="AA141" s="34" t="s">
        <v>974</v>
      </c>
      <c r="AB141" s="86">
        <v>1094500</v>
      </c>
      <c r="AC141" s="86">
        <v>248</v>
      </c>
      <c r="AD141" s="86">
        <v>107</v>
      </c>
      <c r="AE141" s="86">
        <v>141</v>
      </c>
    </row>
    <row r="142" spans="1:31" ht="15.75" thickBot="1">
      <c r="A142" s="23" t="s">
        <v>289</v>
      </c>
      <c r="B142" s="58" t="s">
        <v>289</v>
      </c>
      <c r="C142" s="82">
        <v>170</v>
      </c>
      <c r="D142" s="17"/>
      <c r="E142" s="80" t="s">
        <v>289</v>
      </c>
      <c r="F142" s="80">
        <v>176</v>
      </c>
      <c r="G142" s="70"/>
      <c r="O142" s="36">
        <v>4761001</v>
      </c>
      <c r="P142" s="34" t="s">
        <v>1230</v>
      </c>
      <c r="Q142" s="36">
        <v>226</v>
      </c>
      <c r="R142" s="36">
        <v>129</v>
      </c>
      <c r="S142" s="36">
        <v>97</v>
      </c>
      <c r="U142" s="62" t="s">
        <v>1348</v>
      </c>
      <c r="V142" s="36">
        <v>7723300</v>
      </c>
      <c r="W142" s="36">
        <v>232</v>
      </c>
      <c r="X142" s="36">
        <v>29</v>
      </c>
      <c r="Y142" s="36">
        <v>203</v>
      </c>
      <c r="AA142" s="34" t="s">
        <v>1422</v>
      </c>
      <c r="AB142" s="86">
        <v>9529101</v>
      </c>
      <c r="AC142" s="86">
        <v>246</v>
      </c>
      <c r="AD142" s="86">
        <v>210</v>
      </c>
      <c r="AE142" s="86">
        <v>36</v>
      </c>
    </row>
    <row r="143" spans="1:31" ht="15.75" thickBot="1">
      <c r="A143" s="23" t="s">
        <v>294</v>
      </c>
      <c r="B143" s="59" t="s">
        <v>294</v>
      </c>
      <c r="C143" s="82">
        <v>160</v>
      </c>
      <c r="D143" s="17"/>
      <c r="E143" s="80" t="s">
        <v>294</v>
      </c>
      <c r="F143" s="80">
        <v>165</v>
      </c>
      <c r="G143" s="71"/>
      <c r="O143" s="36">
        <v>8593700</v>
      </c>
      <c r="P143" s="34" t="s">
        <v>1392</v>
      </c>
      <c r="Q143" s="36">
        <v>220</v>
      </c>
      <c r="R143" s="36">
        <v>96</v>
      </c>
      <c r="S143" s="36">
        <v>124</v>
      </c>
      <c r="U143" s="62" t="s">
        <v>1230</v>
      </c>
      <c r="V143" s="36">
        <v>4761001</v>
      </c>
      <c r="W143" s="36">
        <v>230</v>
      </c>
      <c r="X143" s="36">
        <v>131</v>
      </c>
      <c r="Y143" s="36">
        <v>99</v>
      </c>
      <c r="AA143" s="34" t="s">
        <v>1405</v>
      </c>
      <c r="AB143" s="86">
        <v>9001906</v>
      </c>
      <c r="AC143" s="86">
        <v>242</v>
      </c>
      <c r="AD143" s="86">
        <v>216</v>
      </c>
      <c r="AE143" s="86">
        <v>26</v>
      </c>
    </row>
    <row r="144" spans="1:31" ht="15.75" thickBot="1">
      <c r="A144" s="23" t="s">
        <v>587</v>
      </c>
      <c r="B144" s="58" t="s">
        <v>587</v>
      </c>
      <c r="C144" s="82">
        <v>46</v>
      </c>
      <c r="D144" s="17"/>
      <c r="E144" s="80" t="s">
        <v>587</v>
      </c>
      <c r="F144" s="80">
        <v>47</v>
      </c>
      <c r="G144" s="70"/>
      <c r="O144" s="36">
        <v>7723300</v>
      </c>
      <c r="P144" s="34" t="s">
        <v>1348</v>
      </c>
      <c r="Q144" s="36">
        <v>214</v>
      </c>
      <c r="R144" s="36">
        <v>26</v>
      </c>
      <c r="S144" s="36">
        <v>188</v>
      </c>
      <c r="U144" s="62" t="s">
        <v>1392</v>
      </c>
      <c r="V144" s="36">
        <v>8593700</v>
      </c>
      <c r="W144" s="36">
        <v>230</v>
      </c>
      <c r="X144" s="36">
        <v>104</v>
      </c>
      <c r="Y144" s="36">
        <v>126</v>
      </c>
      <c r="AA144" s="34" t="s">
        <v>1348</v>
      </c>
      <c r="AB144" s="86">
        <v>7723300</v>
      </c>
      <c r="AC144" s="86">
        <v>237</v>
      </c>
      <c r="AD144" s="86">
        <v>31</v>
      </c>
      <c r="AE144" s="86">
        <v>206</v>
      </c>
    </row>
    <row r="145" spans="1:31" ht="15.75" customHeight="1" thickBot="1">
      <c r="A145" s="23" t="s">
        <v>518</v>
      </c>
      <c r="B145" s="59" t="s">
        <v>518</v>
      </c>
      <c r="C145" s="82">
        <v>71</v>
      </c>
      <c r="D145" s="17"/>
      <c r="E145" s="80" t="s">
        <v>518</v>
      </c>
      <c r="F145" s="80">
        <v>74</v>
      </c>
      <c r="G145" s="71"/>
      <c r="O145" s="36">
        <v>1352900</v>
      </c>
      <c r="P145" s="34" t="s">
        <v>991</v>
      </c>
      <c r="Q145" s="36">
        <v>213</v>
      </c>
      <c r="R145" s="36">
        <v>164</v>
      </c>
      <c r="S145" s="36">
        <v>49</v>
      </c>
      <c r="U145" s="62" t="s">
        <v>970</v>
      </c>
      <c r="V145" s="36">
        <v>1091102</v>
      </c>
      <c r="W145" s="36">
        <v>220</v>
      </c>
      <c r="X145" s="36">
        <v>107</v>
      </c>
      <c r="Y145" s="36">
        <v>113</v>
      </c>
      <c r="AA145" s="34" t="s">
        <v>1392</v>
      </c>
      <c r="AB145" s="86">
        <v>8593700</v>
      </c>
      <c r="AC145" s="86">
        <v>234</v>
      </c>
      <c r="AD145" s="86">
        <v>106</v>
      </c>
      <c r="AE145" s="86">
        <v>128</v>
      </c>
    </row>
    <row r="146" spans="1:31" ht="15.75" thickBot="1">
      <c r="A146" s="23" t="s">
        <v>549</v>
      </c>
      <c r="B146" s="58" t="s">
        <v>549</v>
      </c>
      <c r="C146" s="82">
        <v>57</v>
      </c>
      <c r="D146" s="17"/>
      <c r="E146" s="80" t="s">
        <v>549</v>
      </c>
      <c r="F146" s="80">
        <v>61</v>
      </c>
      <c r="G146" s="70"/>
      <c r="O146" s="36">
        <v>1092900</v>
      </c>
      <c r="P146" s="34" t="s">
        <v>971</v>
      </c>
      <c r="Q146" s="36">
        <v>208</v>
      </c>
      <c r="R146" s="36">
        <v>73</v>
      </c>
      <c r="S146" s="36">
        <v>135</v>
      </c>
      <c r="U146" s="62" t="s">
        <v>991</v>
      </c>
      <c r="V146" s="36">
        <v>1352900</v>
      </c>
      <c r="W146" s="36">
        <v>220</v>
      </c>
      <c r="X146" s="36">
        <v>170</v>
      </c>
      <c r="Y146" s="36">
        <v>50</v>
      </c>
      <c r="AA146" s="34" t="s">
        <v>1230</v>
      </c>
      <c r="AB146" s="86">
        <v>4761001</v>
      </c>
      <c r="AC146" s="86">
        <v>233</v>
      </c>
      <c r="AD146" s="86">
        <v>133</v>
      </c>
      <c r="AE146" s="86">
        <v>100</v>
      </c>
    </row>
    <row r="147" spans="1:31" ht="15.75" thickBot="1">
      <c r="A147" s="23" t="s">
        <v>385</v>
      </c>
      <c r="B147" s="59" t="s">
        <v>385</v>
      </c>
      <c r="C147" s="82">
        <v>101</v>
      </c>
      <c r="D147" s="17"/>
      <c r="E147" s="80" t="s">
        <v>385</v>
      </c>
      <c r="F147" s="80">
        <v>104</v>
      </c>
      <c r="G147" s="71"/>
      <c r="O147" s="36">
        <v>4930204</v>
      </c>
      <c r="P147" s="34" t="s">
        <v>1273</v>
      </c>
      <c r="Q147" s="36">
        <v>206</v>
      </c>
      <c r="R147" s="36">
        <v>185</v>
      </c>
      <c r="S147" s="36">
        <v>21</v>
      </c>
      <c r="U147" s="62" t="s">
        <v>971</v>
      </c>
      <c r="V147" s="36">
        <v>1092900</v>
      </c>
      <c r="W147" s="36">
        <v>216</v>
      </c>
      <c r="X147" s="36">
        <v>74</v>
      </c>
      <c r="Y147" s="36">
        <v>142</v>
      </c>
      <c r="AA147" s="34" t="s">
        <v>991</v>
      </c>
      <c r="AB147" s="86">
        <v>1352900</v>
      </c>
      <c r="AC147" s="86">
        <v>225</v>
      </c>
      <c r="AD147" s="86">
        <v>173</v>
      </c>
      <c r="AE147" s="86">
        <v>52</v>
      </c>
    </row>
    <row r="148" spans="1:31" ht="15.75" thickBot="1">
      <c r="A148" s="23" t="s">
        <v>410</v>
      </c>
      <c r="B148" s="58" t="s">
        <v>410</v>
      </c>
      <c r="C148" s="82">
        <v>93</v>
      </c>
      <c r="D148" s="17"/>
      <c r="E148" s="80" t="s">
        <v>410</v>
      </c>
      <c r="F148" s="80">
        <v>103</v>
      </c>
      <c r="G148" s="70"/>
      <c r="O148" s="36">
        <v>1351100</v>
      </c>
      <c r="P148" s="34" t="s">
        <v>990</v>
      </c>
      <c r="Q148" s="36">
        <v>196</v>
      </c>
      <c r="R148" s="36">
        <v>58</v>
      </c>
      <c r="S148" s="36">
        <v>138</v>
      </c>
      <c r="U148" s="62" t="s">
        <v>1273</v>
      </c>
      <c r="V148" s="36">
        <v>4930204</v>
      </c>
      <c r="W148" s="36">
        <v>214</v>
      </c>
      <c r="X148" s="36">
        <v>192</v>
      </c>
      <c r="Y148" s="36">
        <v>22</v>
      </c>
      <c r="AA148" s="34" t="s">
        <v>1273</v>
      </c>
      <c r="AB148" s="86">
        <v>4930204</v>
      </c>
      <c r="AC148" s="86">
        <v>225</v>
      </c>
      <c r="AD148" s="86">
        <v>201</v>
      </c>
      <c r="AE148" s="86">
        <v>24</v>
      </c>
    </row>
    <row r="149" spans="1:31" ht="15.75" thickBot="1">
      <c r="A149" s="23" t="s">
        <v>842</v>
      </c>
      <c r="B149" s="59" t="s">
        <v>842</v>
      </c>
      <c r="C149" s="82">
        <v>11</v>
      </c>
      <c r="D149" s="17"/>
      <c r="E149" s="80" t="s">
        <v>842</v>
      </c>
      <c r="F149" s="80">
        <v>11</v>
      </c>
      <c r="G149" s="71"/>
      <c r="O149" s="36">
        <v>8712300</v>
      </c>
      <c r="P149" s="34" t="s">
        <v>1400</v>
      </c>
      <c r="Q149" s="36">
        <v>196</v>
      </c>
      <c r="R149" s="36">
        <v>46</v>
      </c>
      <c r="S149" s="36">
        <v>150</v>
      </c>
      <c r="U149" s="62" t="s">
        <v>1405</v>
      </c>
      <c r="V149" s="36">
        <v>9001906</v>
      </c>
      <c r="W149" s="36">
        <v>214</v>
      </c>
      <c r="X149" s="36">
        <v>190</v>
      </c>
      <c r="Y149" s="36">
        <v>24</v>
      </c>
      <c r="AA149" s="34" t="s">
        <v>971</v>
      </c>
      <c r="AB149" s="86">
        <v>1092900</v>
      </c>
      <c r="AC149" s="86">
        <v>220</v>
      </c>
      <c r="AD149" s="86">
        <v>76</v>
      </c>
      <c r="AE149" s="86">
        <v>144</v>
      </c>
    </row>
    <row r="150" spans="1:31" ht="24" thickBot="1">
      <c r="A150" s="23" t="s">
        <v>158</v>
      </c>
      <c r="B150" s="58" t="s">
        <v>158</v>
      </c>
      <c r="C150" s="82">
        <v>396</v>
      </c>
      <c r="D150" s="17"/>
      <c r="E150" s="80" t="s">
        <v>158</v>
      </c>
      <c r="F150" s="80">
        <v>418</v>
      </c>
      <c r="G150" s="70"/>
      <c r="O150" s="36">
        <v>4530704</v>
      </c>
      <c r="P150" s="34" t="s">
        <v>1152</v>
      </c>
      <c r="Q150" s="36">
        <v>195</v>
      </c>
      <c r="R150" s="36">
        <v>162</v>
      </c>
      <c r="S150" s="36">
        <v>33</v>
      </c>
      <c r="U150" s="62" t="s">
        <v>1152</v>
      </c>
      <c r="V150" s="36">
        <v>4530704</v>
      </c>
      <c r="W150" s="36">
        <v>213</v>
      </c>
      <c r="X150" s="36">
        <v>175</v>
      </c>
      <c r="Y150" s="36">
        <v>38</v>
      </c>
      <c r="AA150" s="34" t="s">
        <v>1152</v>
      </c>
      <c r="AB150" s="86">
        <v>4530704</v>
      </c>
      <c r="AC150" s="86">
        <v>219</v>
      </c>
      <c r="AD150" s="86">
        <v>181</v>
      </c>
      <c r="AE150" s="86">
        <v>38</v>
      </c>
    </row>
    <row r="151" spans="1:31" ht="24" thickBot="1">
      <c r="A151" s="23" t="s">
        <v>143</v>
      </c>
      <c r="B151" s="59" t="s">
        <v>143</v>
      </c>
      <c r="C151" s="82">
        <v>522</v>
      </c>
      <c r="D151" s="17"/>
      <c r="E151" s="80" t="s">
        <v>143</v>
      </c>
      <c r="F151" s="80">
        <v>555</v>
      </c>
      <c r="G151" s="71"/>
      <c r="O151" s="36">
        <v>4722902</v>
      </c>
      <c r="P151" s="34" t="s">
        <v>1200</v>
      </c>
      <c r="Q151" s="36">
        <v>195</v>
      </c>
      <c r="R151" s="36">
        <v>115</v>
      </c>
      <c r="S151" s="36">
        <v>80</v>
      </c>
      <c r="U151" s="62" t="s">
        <v>1400</v>
      </c>
      <c r="V151" s="36">
        <v>8712300</v>
      </c>
      <c r="W151" s="36">
        <v>210</v>
      </c>
      <c r="X151" s="36">
        <v>47</v>
      </c>
      <c r="Y151" s="36">
        <v>163</v>
      </c>
      <c r="AA151" s="34" t="s">
        <v>1307</v>
      </c>
      <c r="AB151" s="86">
        <v>5912099</v>
      </c>
      <c r="AC151" s="86">
        <v>217</v>
      </c>
      <c r="AD151" s="86">
        <v>172</v>
      </c>
      <c r="AE151" s="86">
        <v>45</v>
      </c>
    </row>
    <row r="152" spans="1:31" ht="24" thickBot="1">
      <c r="A152" s="23" t="s">
        <v>112</v>
      </c>
      <c r="B152" s="58" t="s">
        <v>112</v>
      </c>
      <c r="C152" s="82">
        <v>757</v>
      </c>
      <c r="D152" s="17"/>
      <c r="E152" s="80" t="s">
        <v>112</v>
      </c>
      <c r="F152" s="80">
        <v>789</v>
      </c>
      <c r="G152" s="70"/>
      <c r="O152" s="36">
        <v>1013901</v>
      </c>
      <c r="P152" s="34" t="s">
        <v>954</v>
      </c>
      <c r="Q152" s="36">
        <v>191</v>
      </c>
      <c r="R152" s="36">
        <v>112</v>
      </c>
      <c r="S152" s="36">
        <v>79</v>
      </c>
      <c r="U152" s="62" t="s">
        <v>990</v>
      </c>
      <c r="V152" s="36">
        <v>1351100</v>
      </c>
      <c r="W152" s="36">
        <v>208</v>
      </c>
      <c r="X152" s="36">
        <v>61</v>
      </c>
      <c r="Y152" s="36">
        <v>147</v>
      </c>
      <c r="AA152" s="34" t="s">
        <v>1313</v>
      </c>
      <c r="AB152" s="86">
        <v>6190699</v>
      </c>
      <c r="AC152" s="86">
        <v>217</v>
      </c>
      <c r="AD152" s="86">
        <v>201</v>
      </c>
      <c r="AE152" s="86">
        <v>16</v>
      </c>
    </row>
    <row r="153" spans="1:31" ht="24" thickBot="1">
      <c r="A153" s="23" t="s">
        <v>468</v>
      </c>
      <c r="B153" s="59" t="s">
        <v>468</v>
      </c>
      <c r="C153" s="82">
        <v>77</v>
      </c>
      <c r="D153" s="17"/>
      <c r="E153" s="80" t="s">
        <v>468</v>
      </c>
      <c r="F153" s="80">
        <v>83</v>
      </c>
      <c r="G153" s="71"/>
      <c r="O153" s="36">
        <v>6190699</v>
      </c>
      <c r="P153" s="34" t="s">
        <v>1313</v>
      </c>
      <c r="Q153" s="36">
        <v>191</v>
      </c>
      <c r="R153" s="36">
        <v>176</v>
      </c>
      <c r="S153" s="36">
        <v>15</v>
      </c>
      <c r="U153" s="62" t="s">
        <v>954</v>
      </c>
      <c r="V153" s="36">
        <v>1013901</v>
      </c>
      <c r="W153" s="36">
        <v>206</v>
      </c>
      <c r="X153" s="36">
        <v>125</v>
      </c>
      <c r="Y153" s="36">
        <v>81</v>
      </c>
      <c r="AA153" s="34" t="s">
        <v>1400</v>
      </c>
      <c r="AB153" s="86">
        <v>8712300</v>
      </c>
      <c r="AC153" s="86">
        <v>217</v>
      </c>
      <c r="AD153" s="86">
        <v>48</v>
      </c>
      <c r="AE153" s="86">
        <v>169</v>
      </c>
    </row>
    <row r="154" spans="1:31" ht="16.5" customHeight="1" thickBot="1">
      <c r="A154" s="23" t="s">
        <v>417</v>
      </c>
      <c r="B154" s="58" t="s">
        <v>417</v>
      </c>
      <c r="C154" s="82">
        <v>89</v>
      </c>
      <c r="D154" s="17"/>
      <c r="E154" s="80" t="s">
        <v>417</v>
      </c>
      <c r="F154" s="80">
        <v>96</v>
      </c>
      <c r="G154" s="70"/>
      <c r="O154" s="36">
        <v>9001906</v>
      </c>
      <c r="P154" s="34" t="s">
        <v>1405</v>
      </c>
      <c r="Q154" s="36">
        <v>191</v>
      </c>
      <c r="R154" s="36">
        <v>168</v>
      </c>
      <c r="S154" s="36">
        <v>23</v>
      </c>
      <c r="U154" s="62" t="s">
        <v>1307</v>
      </c>
      <c r="V154" s="36">
        <v>5912099</v>
      </c>
      <c r="W154" s="36">
        <v>206</v>
      </c>
      <c r="X154" s="36">
        <v>165</v>
      </c>
      <c r="Y154" s="36">
        <v>41</v>
      </c>
      <c r="AA154" s="34" t="s">
        <v>954</v>
      </c>
      <c r="AB154" s="86">
        <v>1013901</v>
      </c>
      <c r="AC154" s="86">
        <v>214</v>
      </c>
      <c r="AD154" s="86">
        <v>130</v>
      </c>
      <c r="AE154" s="86">
        <v>84</v>
      </c>
    </row>
    <row r="155" spans="1:31" ht="17.25" customHeight="1" thickBot="1">
      <c r="A155" s="23" t="s">
        <v>183</v>
      </c>
      <c r="B155" s="59" t="s">
        <v>183</v>
      </c>
      <c r="C155" s="82">
        <v>321</v>
      </c>
      <c r="D155" s="17"/>
      <c r="E155" s="80" t="s">
        <v>183</v>
      </c>
      <c r="F155" s="80">
        <v>332</v>
      </c>
      <c r="G155" s="71"/>
      <c r="O155" s="36">
        <v>5912099</v>
      </c>
      <c r="P155" s="34" t="s">
        <v>1307</v>
      </c>
      <c r="Q155" s="36">
        <v>190</v>
      </c>
      <c r="R155" s="36">
        <v>151</v>
      </c>
      <c r="S155" s="36">
        <v>39</v>
      </c>
      <c r="U155" s="62" t="s">
        <v>1200</v>
      </c>
      <c r="V155" s="36">
        <v>4722902</v>
      </c>
      <c r="W155" s="36">
        <v>205</v>
      </c>
      <c r="X155" s="36">
        <v>124</v>
      </c>
      <c r="Y155" s="36">
        <v>81</v>
      </c>
      <c r="AA155" s="34" t="s">
        <v>990</v>
      </c>
      <c r="AB155" s="86">
        <v>1351100</v>
      </c>
      <c r="AC155" s="86">
        <v>214</v>
      </c>
      <c r="AD155" s="86">
        <v>63</v>
      </c>
      <c r="AE155" s="86">
        <v>151</v>
      </c>
    </row>
    <row r="156" spans="1:31" ht="15.75" customHeight="1" thickBot="1">
      <c r="A156" s="23" t="s">
        <v>852</v>
      </c>
      <c r="B156" s="58" t="s">
        <v>852</v>
      </c>
      <c r="C156" s="82">
        <v>12</v>
      </c>
      <c r="D156" s="17"/>
      <c r="E156" s="80" t="s">
        <v>852</v>
      </c>
      <c r="F156" s="80">
        <v>12</v>
      </c>
      <c r="G156" s="70"/>
      <c r="O156" s="36">
        <v>8122200</v>
      </c>
      <c r="P156" s="34" t="s">
        <v>1369</v>
      </c>
      <c r="Q156" s="36">
        <v>190</v>
      </c>
      <c r="R156" s="36">
        <v>156</v>
      </c>
      <c r="S156" s="36">
        <v>34</v>
      </c>
      <c r="U156" s="62" t="s">
        <v>1313</v>
      </c>
      <c r="V156" s="36">
        <v>6190699</v>
      </c>
      <c r="W156" s="36">
        <v>205</v>
      </c>
      <c r="X156" s="36">
        <v>189</v>
      </c>
      <c r="Y156" s="36">
        <v>16</v>
      </c>
      <c r="AA156" s="34" t="s">
        <v>1200</v>
      </c>
      <c r="AB156" s="86">
        <v>4722902</v>
      </c>
      <c r="AC156" s="86">
        <v>209</v>
      </c>
      <c r="AD156" s="86">
        <v>127</v>
      </c>
      <c r="AE156" s="86">
        <v>82</v>
      </c>
    </row>
    <row r="157" spans="1:31" ht="15.75" thickBot="1">
      <c r="A157" s="23" t="s">
        <v>347</v>
      </c>
      <c r="B157" s="59" t="s">
        <v>347</v>
      </c>
      <c r="C157" s="82">
        <v>127</v>
      </c>
      <c r="D157" s="17"/>
      <c r="E157" s="80" t="s">
        <v>347</v>
      </c>
      <c r="F157" s="80">
        <v>132</v>
      </c>
      <c r="G157" s="71"/>
      <c r="O157" s="36">
        <v>3321000</v>
      </c>
      <c r="P157" s="34" t="s">
        <v>1102</v>
      </c>
      <c r="Q157" s="36">
        <v>189</v>
      </c>
      <c r="R157" s="36">
        <v>165</v>
      </c>
      <c r="S157" s="36">
        <v>24</v>
      </c>
      <c r="U157" s="62" t="s">
        <v>1102</v>
      </c>
      <c r="V157" s="36">
        <v>3321000</v>
      </c>
      <c r="W157" s="36">
        <v>203</v>
      </c>
      <c r="X157" s="36">
        <v>178</v>
      </c>
      <c r="Y157" s="36">
        <v>25</v>
      </c>
      <c r="AA157" s="34" t="s">
        <v>1102</v>
      </c>
      <c r="AB157" s="86">
        <v>3321000</v>
      </c>
      <c r="AC157" s="86">
        <v>208</v>
      </c>
      <c r="AD157" s="86">
        <v>183</v>
      </c>
      <c r="AE157" s="86">
        <v>25</v>
      </c>
    </row>
    <row r="158" spans="1:31" ht="24" thickBot="1">
      <c r="A158" s="23" t="s">
        <v>350</v>
      </c>
      <c r="B158" s="58" t="s">
        <v>350</v>
      </c>
      <c r="C158" s="82">
        <v>115</v>
      </c>
      <c r="D158" s="17"/>
      <c r="E158" s="80" t="s">
        <v>350</v>
      </c>
      <c r="F158" s="80">
        <v>120</v>
      </c>
      <c r="G158" s="70"/>
      <c r="O158" s="36">
        <v>1413403</v>
      </c>
      <c r="P158" s="34" t="s">
        <v>1000</v>
      </c>
      <c r="Q158" s="36">
        <v>184</v>
      </c>
      <c r="R158" s="36">
        <v>72</v>
      </c>
      <c r="S158" s="36">
        <v>112</v>
      </c>
      <c r="U158" s="62" t="s">
        <v>1369</v>
      </c>
      <c r="V158" s="36">
        <v>8122200</v>
      </c>
      <c r="W158" s="36">
        <v>194</v>
      </c>
      <c r="X158" s="36">
        <v>159</v>
      </c>
      <c r="Y158" s="36">
        <v>35</v>
      </c>
      <c r="AA158" s="34" t="s">
        <v>1428</v>
      </c>
      <c r="AB158" s="86">
        <v>9529199</v>
      </c>
      <c r="AC158" s="86">
        <v>198</v>
      </c>
      <c r="AD158" s="86">
        <v>116</v>
      </c>
      <c r="AE158" s="86">
        <v>82</v>
      </c>
    </row>
    <row r="159" spans="1:31" ht="15.75" customHeight="1" thickBot="1">
      <c r="A159" s="23" t="s">
        <v>431</v>
      </c>
      <c r="B159" s="59" t="s">
        <v>431</v>
      </c>
      <c r="C159" s="82">
        <v>90</v>
      </c>
      <c r="D159" s="17"/>
      <c r="E159" s="80" t="s">
        <v>431</v>
      </c>
      <c r="F159" s="80">
        <v>97</v>
      </c>
      <c r="G159" s="71"/>
      <c r="O159" s="36">
        <v>9529199</v>
      </c>
      <c r="P159" s="34" t="s">
        <v>1428</v>
      </c>
      <c r="Q159" s="36">
        <v>180</v>
      </c>
      <c r="R159" s="36">
        <v>107</v>
      </c>
      <c r="S159" s="36">
        <v>73</v>
      </c>
      <c r="U159" s="62" t="s">
        <v>1000</v>
      </c>
      <c r="V159" s="36">
        <v>1413403</v>
      </c>
      <c r="W159" s="36">
        <v>193</v>
      </c>
      <c r="X159" s="36">
        <v>73</v>
      </c>
      <c r="Y159" s="36">
        <v>120</v>
      </c>
      <c r="AA159" s="34" t="s">
        <v>1000</v>
      </c>
      <c r="AB159" s="86">
        <v>1413403</v>
      </c>
      <c r="AC159" s="86">
        <v>196</v>
      </c>
      <c r="AD159" s="86">
        <v>73</v>
      </c>
      <c r="AE159" s="86">
        <v>123</v>
      </c>
    </row>
    <row r="160" spans="1:31" ht="15.75" customHeight="1" thickBot="1">
      <c r="A160" s="23" t="s">
        <v>205</v>
      </c>
      <c r="B160" s="58" t="s">
        <v>205</v>
      </c>
      <c r="C160" s="82">
        <v>259</v>
      </c>
      <c r="D160" s="17"/>
      <c r="E160" s="80" t="s">
        <v>205</v>
      </c>
      <c r="F160" s="80">
        <v>270</v>
      </c>
      <c r="G160" s="70"/>
      <c r="O160" s="36">
        <v>4774100</v>
      </c>
      <c r="P160" s="34" t="s">
        <v>1244</v>
      </c>
      <c r="Q160" s="36">
        <v>179</v>
      </c>
      <c r="R160" s="36">
        <v>94</v>
      </c>
      <c r="S160" s="36">
        <v>85</v>
      </c>
      <c r="U160" s="62" t="s">
        <v>1428</v>
      </c>
      <c r="V160" s="36">
        <v>9529199</v>
      </c>
      <c r="W160" s="36">
        <v>190</v>
      </c>
      <c r="X160" s="36">
        <v>113</v>
      </c>
      <c r="Y160" s="36">
        <v>77</v>
      </c>
      <c r="AA160" s="34" t="s">
        <v>1369</v>
      </c>
      <c r="AB160" s="86">
        <v>8122200</v>
      </c>
      <c r="AC160" s="86">
        <v>195</v>
      </c>
      <c r="AD160" s="86">
        <v>159</v>
      </c>
      <c r="AE160" s="86">
        <v>36</v>
      </c>
    </row>
    <row r="161" spans="1:31" ht="15.75" thickBot="1">
      <c r="A161" s="23" t="s">
        <v>163</v>
      </c>
      <c r="B161" s="59" t="s">
        <v>163</v>
      </c>
      <c r="C161" s="82">
        <v>376</v>
      </c>
      <c r="D161" s="17"/>
      <c r="E161" s="80" t="s">
        <v>163</v>
      </c>
      <c r="F161" s="80">
        <v>400</v>
      </c>
      <c r="G161" s="71"/>
      <c r="O161" s="36">
        <v>1052000</v>
      </c>
      <c r="P161" s="34" t="s">
        <v>959</v>
      </c>
      <c r="Q161" s="36">
        <v>178</v>
      </c>
      <c r="R161" s="36">
        <v>116</v>
      </c>
      <c r="S161" s="36">
        <v>62</v>
      </c>
      <c r="U161" s="62" t="s">
        <v>959</v>
      </c>
      <c r="V161" s="36">
        <v>1052000</v>
      </c>
      <c r="W161" s="36">
        <v>189</v>
      </c>
      <c r="X161" s="36">
        <v>125</v>
      </c>
      <c r="Y161" s="36">
        <v>64</v>
      </c>
      <c r="AA161" s="34" t="s">
        <v>959</v>
      </c>
      <c r="AB161" s="86">
        <v>1052000</v>
      </c>
      <c r="AC161" s="86">
        <v>193</v>
      </c>
      <c r="AD161" s="86">
        <v>126</v>
      </c>
      <c r="AE161" s="86">
        <v>67</v>
      </c>
    </row>
    <row r="162" spans="1:31" ht="15" customHeight="1" thickBot="1">
      <c r="A162" s="23" t="s">
        <v>165</v>
      </c>
      <c r="B162" s="58" t="s">
        <v>165</v>
      </c>
      <c r="C162" s="82">
        <v>365</v>
      </c>
      <c r="D162" s="17"/>
      <c r="E162" s="80" t="s">
        <v>165</v>
      </c>
      <c r="F162" s="80">
        <v>382</v>
      </c>
      <c r="G162" s="70"/>
      <c r="O162" s="36">
        <v>7729201</v>
      </c>
      <c r="P162" s="34" t="s">
        <v>1349</v>
      </c>
      <c r="Q162" s="36">
        <v>177</v>
      </c>
      <c r="R162" s="36">
        <v>138</v>
      </c>
      <c r="S162" s="36">
        <v>39</v>
      </c>
      <c r="U162" s="62" t="s">
        <v>1003</v>
      </c>
      <c r="V162" s="36">
        <v>1422300</v>
      </c>
      <c r="W162" s="36">
        <v>185</v>
      </c>
      <c r="X162" s="36">
        <v>31</v>
      </c>
      <c r="Y162" s="36">
        <v>154</v>
      </c>
      <c r="AA162" s="34" t="s">
        <v>1301</v>
      </c>
      <c r="AB162" s="86">
        <v>5813100</v>
      </c>
      <c r="AC162" s="86">
        <v>189</v>
      </c>
      <c r="AD162" s="86">
        <v>129</v>
      </c>
      <c r="AE162" s="86">
        <v>60</v>
      </c>
    </row>
    <row r="163" spans="1:31" ht="15.75" thickBot="1">
      <c r="A163" s="23" t="s">
        <v>177</v>
      </c>
      <c r="B163" s="59" t="s">
        <v>177</v>
      </c>
      <c r="C163" s="82">
        <v>329</v>
      </c>
      <c r="D163" s="17"/>
      <c r="E163" s="80" t="s">
        <v>177</v>
      </c>
      <c r="F163" s="80">
        <v>348</v>
      </c>
      <c r="G163" s="71"/>
      <c r="O163" s="36">
        <v>2599399</v>
      </c>
      <c r="P163" s="34" t="s">
        <v>1060</v>
      </c>
      <c r="Q163" s="36">
        <v>176</v>
      </c>
      <c r="R163" s="36">
        <v>143</v>
      </c>
      <c r="S163" s="36">
        <v>33</v>
      </c>
      <c r="U163" s="62" t="s">
        <v>1223</v>
      </c>
      <c r="V163" s="36">
        <v>4755501</v>
      </c>
      <c r="W163" s="36">
        <v>185</v>
      </c>
      <c r="X163" s="36">
        <v>81</v>
      </c>
      <c r="Y163" s="36">
        <v>104</v>
      </c>
      <c r="AA163" s="34" t="s">
        <v>1244</v>
      </c>
      <c r="AB163" s="86">
        <v>4774100</v>
      </c>
      <c r="AC163" s="86">
        <v>188</v>
      </c>
      <c r="AD163" s="86">
        <v>101</v>
      </c>
      <c r="AE163" s="86">
        <v>87</v>
      </c>
    </row>
    <row r="164" spans="1:31" ht="24" thickBot="1">
      <c r="A164" s="23" t="s">
        <v>443</v>
      </c>
      <c r="B164" s="58" t="s">
        <v>443</v>
      </c>
      <c r="C164" s="82">
        <v>76</v>
      </c>
      <c r="D164" s="17"/>
      <c r="E164" s="80" t="s">
        <v>443</v>
      </c>
      <c r="F164" s="80">
        <v>78</v>
      </c>
      <c r="G164" s="70"/>
      <c r="O164" s="36">
        <v>5813100</v>
      </c>
      <c r="P164" s="34" t="s">
        <v>1301</v>
      </c>
      <c r="Q164" s="36">
        <v>176</v>
      </c>
      <c r="R164" s="36">
        <v>120</v>
      </c>
      <c r="S164" s="36">
        <v>56</v>
      </c>
      <c r="U164" s="62" t="s">
        <v>1244</v>
      </c>
      <c r="V164" s="36">
        <v>4774100</v>
      </c>
      <c r="W164" s="36">
        <v>185</v>
      </c>
      <c r="X164" s="36">
        <v>98</v>
      </c>
      <c r="Y164" s="36">
        <v>87</v>
      </c>
      <c r="AA164" s="34" t="s">
        <v>1003</v>
      </c>
      <c r="AB164" s="86">
        <v>1422300</v>
      </c>
      <c r="AC164" s="86">
        <v>187</v>
      </c>
      <c r="AD164" s="86">
        <v>31</v>
      </c>
      <c r="AE164" s="86">
        <v>156</v>
      </c>
    </row>
    <row r="165" spans="1:31" ht="15.75" thickBot="1">
      <c r="A165" s="23" t="s">
        <v>489</v>
      </c>
      <c r="B165" s="59" t="s">
        <v>489</v>
      </c>
      <c r="C165" s="82">
        <v>69</v>
      </c>
      <c r="D165" s="17"/>
      <c r="E165" s="80" t="s">
        <v>489</v>
      </c>
      <c r="F165" s="80">
        <v>71</v>
      </c>
      <c r="G165" s="71"/>
      <c r="O165" s="36">
        <v>4755501</v>
      </c>
      <c r="P165" s="34" t="s">
        <v>1223</v>
      </c>
      <c r="Q165" s="36">
        <v>175</v>
      </c>
      <c r="R165" s="36">
        <v>78</v>
      </c>
      <c r="S165" s="36">
        <v>97</v>
      </c>
      <c r="U165" s="62" t="s">
        <v>1301</v>
      </c>
      <c r="V165" s="36">
        <v>5813100</v>
      </c>
      <c r="W165" s="36">
        <v>185</v>
      </c>
      <c r="X165" s="36">
        <v>127</v>
      </c>
      <c r="Y165" s="36">
        <v>58</v>
      </c>
      <c r="AA165" s="34" t="s">
        <v>1349</v>
      </c>
      <c r="AB165" s="86">
        <v>7729201</v>
      </c>
      <c r="AC165" s="86">
        <v>187</v>
      </c>
      <c r="AD165" s="86">
        <v>145</v>
      </c>
      <c r="AE165" s="86">
        <v>42</v>
      </c>
    </row>
    <row r="166" spans="1:31" ht="24" thickBot="1">
      <c r="A166" s="23" t="s">
        <v>717</v>
      </c>
      <c r="B166" s="58" t="s">
        <v>717</v>
      </c>
      <c r="C166" s="82">
        <v>26</v>
      </c>
      <c r="D166" s="17"/>
      <c r="E166" s="80" t="s">
        <v>717</v>
      </c>
      <c r="F166" s="80">
        <v>27</v>
      </c>
      <c r="G166" s="70"/>
      <c r="O166" s="36">
        <v>1422300</v>
      </c>
      <c r="P166" s="34" t="s">
        <v>1003</v>
      </c>
      <c r="Q166" s="36">
        <v>171</v>
      </c>
      <c r="R166" s="36">
        <v>29</v>
      </c>
      <c r="S166" s="36">
        <v>142</v>
      </c>
      <c r="U166" s="62" t="s">
        <v>1349</v>
      </c>
      <c r="V166" s="36">
        <v>7729201</v>
      </c>
      <c r="W166" s="36">
        <v>184</v>
      </c>
      <c r="X166" s="36">
        <v>143</v>
      </c>
      <c r="Y166" s="36">
        <v>41</v>
      </c>
      <c r="AA166" s="34" t="s">
        <v>1060</v>
      </c>
      <c r="AB166" s="86">
        <v>2599399</v>
      </c>
      <c r="AC166" s="86">
        <v>185</v>
      </c>
      <c r="AD166" s="86">
        <v>152</v>
      </c>
      <c r="AE166" s="86">
        <v>33</v>
      </c>
    </row>
    <row r="167" spans="1:31" ht="16.5" customHeight="1" thickBot="1">
      <c r="A167" s="23" t="s">
        <v>702</v>
      </c>
      <c r="B167" s="59" t="s">
        <v>702</v>
      </c>
      <c r="C167" s="82">
        <v>27</v>
      </c>
      <c r="D167" s="17"/>
      <c r="E167" s="80" t="s">
        <v>702</v>
      </c>
      <c r="F167" s="80">
        <v>27</v>
      </c>
      <c r="G167" s="71"/>
      <c r="O167" s="36">
        <v>4744004</v>
      </c>
      <c r="P167" s="34" t="s">
        <v>1213</v>
      </c>
      <c r="Q167" s="36">
        <v>160</v>
      </c>
      <c r="R167" s="36">
        <v>123</v>
      </c>
      <c r="S167" s="36">
        <v>37</v>
      </c>
      <c r="U167" s="62" t="s">
        <v>1060</v>
      </c>
      <c r="V167" s="36">
        <v>2599399</v>
      </c>
      <c r="W167" s="36">
        <v>181</v>
      </c>
      <c r="X167" s="36">
        <v>148</v>
      </c>
      <c r="Y167" s="36">
        <v>33</v>
      </c>
      <c r="AA167" s="34" t="s">
        <v>1223</v>
      </c>
      <c r="AB167" s="86">
        <v>4755501</v>
      </c>
      <c r="AC167" s="86">
        <v>185</v>
      </c>
      <c r="AD167" s="86">
        <v>82</v>
      </c>
      <c r="AE167" s="86">
        <v>103</v>
      </c>
    </row>
    <row r="168" spans="1:31" ht="15.75" thickBot="1">
      <c r="A168" s="23" t="s">
        <v>895</v>
      </c>
      <c r="B168" s="58" t="s">
        <v>895</v>
      </c>
      <c r="C168" s="82">
        <v>6</v>
      </c>
      <c r="D168" s="17"/>
      <c r="E168" s="80" t="s">
        <v>895</v>
      </c>
      <c r="F168" s="80">
        <v>6</v>
      </c>
      <c r="G168" s="70"/>
      <c r="O168" s="36">
        <v>1095300</v>
      </c>
      <c r="P168" s="34" t="s">
        <v>975</v>
      </c>
      <c r="Q168" s="36">
        <v>159</v>
      </c>
      <c r="R168" s="36">
        <v>74</v>
      </c>
      <c r="S168" s="36">
        <v>85</v>
      </c>
      <c r="U168" s="62" t="s">
        <v>1213</v>
      </c>
      <c r="V168" s="36">
        <v>4744004</v>
      </c>
      <c r="W168" s="36">
        <v>175</v>
      </c>
      <c r="X168" s="36">
        <v>136</v>
      </c>
      <c r="Y168" s="36">
        <v>39</v>
      </c>
      <c r="AA168" s="34" t="s">
        <v>1213</v>
      </c>
      <c r="AB168" s="86">
        <v>4744004</v>
      </c>
      <c r="AC168" s="86">
        <v>182</v>
      </c>
      <c r="AD168" s="86">
        <v>142</v>
      </c>
      <c r="AE168" s="86">
        <v>40</v>
      </c>
    </row>
    <row r="169" spans="1:31" ht="24" thickBot="1">
      <c r="A169" s="23" t="s">
        <v>853</v>
      </c>
      <c r="B169" s="59" t="s">
        <v>853</v>
      </c>
      <c r="C169" s="82">
        <v>11</v>
      </c>
      <c r="D169" s="17"/>
      <c r="E169" s="80" t="s">
        <v>853</v>
      </c>
      <c r="F169" s="80">
        <v>13</v>
      </c>
      <c r="G169" s="71"/>
      <c r="O169" s="36">
        <v>4754702</v>
      </c>
      <c r="P169" s="34" t="s">
        <v>1221</v>
      </c>
      <c r="Q169" s="36">
        <v>158</v>
      </c>
      <c r="R169" s="36">
        <v>89</v>
      </c>
      <c r="S169" s="36">
        <v>69</v>
      </c>
      <c r="U169" s="62" t="s">
        <v>1017</v>
      </c>
      <c r="V169" s="36">
        <v>1629302</v>
      </c>
      <c r="W169" s="36">
        <v>166</v>
      </c>
      <c r="X169" s="36">
        <v>105</v>
      </c>
      <c r="Y169" s="36">
        <v>61</v>
      </c>
      <c r="AA169" s="34" t="s">
        <v>1017</v>
      </c>
      <c r="AB169" s="86">
        <v>1629302</v>
      </c>
      <c r="AC169" s="86">
        <v>172</v>
      </c>
      <c r="AD169" s="86">
        <v>110</v>
      </c>
      <c r="AE169" s="86">
        <v>62</v>
      </c>
    </row>
    <row r="170" spans="1:31" ht="15.75" customHeight="1" thickBot="1">
      <c r="A170" s="23" t="s">
        <v>210</v>
      </c>
      <c r="B170" s="58" t="s">
        <v>210</v>
      </c>
      <c r="C170" s="82">
        <v>267</v>
      </c>
      <c r="D170" s="17"/>
      <c r="E170" s="80" t="s">
        <v>210</v>
      </c>
      <c r="F170" s="80">
        <v>280</v>
      </c>
      <c r="G170" s="70"/>
      <c r="O170" s="36">
        <v>1629302</v>
      </c>
      <c r="P170" s="34" t="s">
        <v>1017</v>
      </c>
      <c r="Q170" s="36">
        <v>157</v>
      </c>
      <c r="R170" s="36">
        <v>103</v>
      </c>
      <c r="S170" s="36">
        <v>54</v>
      </c>
      <c r="U170" s="62" t="s">
        <v>1221</v>
      </c>
      <c r="V170" s="36">
        <v>4754702</v>
      </c>
      <c r="W170" s="36">
        <v>166</v>
      </c>
      <c r="X170" s="36">
        <v>96</v>
      </c>
      <c r="Y170" s="36">
        <v>70</v>
      </c>
      <c r="AA170" s="34" t="s">
        <v>975</v>
      </c>
      <c r="AB170" s="86">
        <v>1095300</v>
      </c>
      <c r="AC170" s="86">
        <v>171</v>
      </c>
      <c r="AD170" s="86">
        <v>77</v>
      </c>
      <c r="AE170" s="86">
        <v>94</v>
      </c>
    </row>
    <row r="171" spans="1:31" ht="15.75" thickBot="1">
      <c r="A171" s="23" t="s">
        <v>88</v>
      </c>
      <c r="B171" s="59" t="s">
        <v>88</v>
      </c>
      <c r="C171" s="83">
        <v>1156</v>
      </c>
      <c r="D171" s="76"/>
      <c r="E171" s="80" t="s">
        <v>88</v>
      </c>
      <c r="F171" s="81">
        <v>1206</v>
      </c>
      <c r="G171" s="72"/>
      <c r="O171" s="36">
        <v>4782202</v>
      </c>
      <c r="P171" s="34" t="s">
        <v>1247</v>
      </c>
      <c r="Q171" s="36">
        <v>151</v>
      </c>
      <c r="R171" s="36">
        <v>67</v>
      </c>
      <c r="S171" s="36">
        <v>84</v>
      </c>
      <c r="U171" s="62" t="s">
        <v>975</v>
      </c>
      <c r="V171" s="36">
        <v>1095300</v>
      </c>
      <c r="W171" s="36">
        <v>165</v>
      </c>
      <c r="X171" s="36">
        <v>76</v>
      </c>
      <c r="Y171" s="36">
        <v>89</v>
      </c>
      <c r="AA171" s="34" t="s">
        <v>1221</v>
      </c>
      <c r="AB171" s="86">
        <v>4754702</v>
      </c>
      <c r="AC171" s="86">
        <v>170</v>
      </c>
      <c r="AD171" s="86">
        <v>98</v>
      </c>
      <c r="AE171" s="86">
        <v>72</v>
      </c>
    </row>
    <row r="172" spans="1:31" ht="15.75" thickBot="1">
      <c r="A172" s="23" t="s">
        <v>346</v>
      </c>
      <c r="B172" s="58" t="s">
        <v>346</v>
      </c>
      <c r="C172" s="82">
        <v>123</v>
      </c>
      <c r="D172" s="17"/>
      <c r="E172" s="80" t="s">
        <v>346</v>
      </c>
      <c r="F172" s="80">
        <v>129</v>
      </c>
      <c r="G172" s="70"/>
      <c r="O172" s="36">
        <v>4783102</v>
      </c>
      <c r="P172" s="34" t="s">
        <v>1249</v>
      </c>
      <c r="Q172" s="36">
        <v>150</v>
      </c>
      <c r="R172" s="36">
        <v>106</v>
      </c>
      <c r="S172" s="36">
        <v>44</v>
      </c>
      <c r="U172" s="62" t="s">
        <v>1249</v>
      </c>
      <c r="V172" s="36">
        <v>4783102</v>
      </c>
      <c r="W172" s="36">
        <v>158</v>
      </c>
      <c r="X172" s="36">
        <v>111</v>
      </c>
      <c r="Y172" s="36">
        <v>47</v>
      </c>
      <c r="AA172" s="34" t="s">
        <v>1249</v>
      </c>
      <c r="AB172" s="86">
        <v>4783102</v>
      </c>
      <c r="AC172" s="86">
        <v>165</v>
      </c>
      <c r="AD172" s="86">
        <v>118</v>
      </c>
      <c r="AE172" s="86">
        <v>47</v>
      </c>
    </row>
    <row r="173" spans="1:31" ht="16.5" customHeight="1" thickBot="1">
      <c r="A173" s="23" t="s">
        <v>803</v>
      </c>
      <c r="B173" s="59" t="s">
        <v>803</v>
      </c>
      <c r="C173" s="82">
        <v>16</v>
      </c>
      <c r="D173" s="17"/>
      <c r="E173" s="80" t="s">
        <v>803</v>
      </c>
      <c r="F173" s="80">
        <v>19</v>
      </c>
      <c r="G173" s="71"/>
      <c r="O173" s="36">
        <v>1411802</v>
      </c>
      <c r="P173" s="34" t="s">
        <v>995</v>
      </c>
      <c r="Q173" s="36">
        <v>145</v>
      </c>
      <c r="R173" s="36">
        <v>22</v>
      </c>
      <c r="S173" s="36">
        <v>123</v>
      </c>
      <c r="U173" s="62" t="s">
        <v>1359</v>
      </c>
      <c r="V173" s="36">
        <v>7739099</v>
      </c>
      <c r="W173" s="36">
        <v>156</v>
      </c>
      <c r="X173" s="36">
        <v>116</v>
      </c>
      <c r="Y173" s="36">
        <v>40</v>
      </c>
      <c r="AA173" s="34" t="s">
        <v>1395</v>
      </c>
      <c r="AB173" s="86">
        <v>8599605</v>
      </c>
      <c r="AC173" s="86">
        <v>165</v>
      </c>
      <c r="AD173" s="86">
        <v>94</v>
      </c>
      <c r="AE173" s="86">
        <v>71</v>
      </c>
    </row>
    <row r="174" spans="1:31" ht="15.75" thickBot="1">
      <c r="A174" s="23" t="s">
        <v>426</v>
      </c>
      <c r="B174" s="58" t="s">
        <v>426</v>
      </c>
      <c r="C174" s="82">
        <v>79</v>
      </c>
      <c r="D174" s="17"/>
      <c r="E174" s="80" t="s">
        <v>426</v>
      </c>
      <c r="F174" s="80">
        <v>82</v>
      </c>
      <c r="G174" s="70"/>
      <c r="O174" s="36">
        <v>5811500</v>
      </c>
      <c r="P174" s="34" t="s">
        <v>1299</v>
      </c>
      <c r="Q174" s="36">
        <v>145</v>
      </c>
      <c r="R174" s="36">
        <v>77</v>
      </c>
      <c r="S174" s="36">
        <v>68</v>
      </c>
      <c r="U174" s="62" t="s">
        <v>1395</v>
      </c>
      <c r="V174" s="36">
        <v>8599605</v>
      </c>
      <c r="W174" s="36">
        <v>156</v>
      </c>
      <c r="X174" s="36">
        <v>87</v>
      </c>
      <c r="Y174" s="36">
        <v>69</v>
      </c>
      <c r="AA174" s="34" t="s">
        <v>1150</v>
      </c>
      <c r="AB174" s="86">
        <v>4520008</v>
      </c>
      <c r="AC174" s="86">
        <v>164</v>
      </c>
      <c r="AD174" s="86">
        <v>147</v>
      </c>
      <c r="AE174" s="86">
        <v>17</v>
      </c>
    </row>
    <row r="175" spans="1:31" ht="24" thickBot="1">
      <c r="A175" s="23" t="s">
        <v>796</v>
      </c>
      <c r="B175" s="59" t="s">
        <v>796</v>
      </c>
      <c r="C175" s="82">
        <v>16</v>
      </c>
      <c r="D175" s="17"/>
      <c r="E175" s="80" t="s">
        <v>796</v>
      </c>
      <c r="F175" s="80">
        <v>16</v>
      </c>
      <c r="G175" s="71"/>
      <c r="O175" s="36">
        <v>1091102</v>
      </c>
      <c r="P175" s="34" t="s">
        <v>970</v>
      </c>
      <c r="Q175" s="36">
        <v>143</v>
      </c>
      <c r="R175" s="36">
        <v>71</v>
      </c>
      <c r="S175" s="36">
        <v>72</v>
      </c>
      <c r="U175" s="62" t="s">
        <v>1150</v>
      </c>
      <c r="V175" s="36">
        <v>4520008</v>
      </c>
      <c r="W175" s="36">
        <v>153</v>
      </c>
      <c r="X175" s="36">
        <v>136</v>
      </c>
      <c r="Y175" s="36">
        <v>17</v>
      </c>
      <c r="AA175" s="34" t="s">
        <v>1359</v>
      </c>
      <c r="AB175" s="86">
        <v>7739099</v>
      </c>
      <c r="AC175" s="86">
        <v>162</v>
      </c>
      <c r="AD175" s="86">
        <v>123</v>
      </c>
      <c r="AE175" s="86">
        <v>39</v>
      </c>
    </row>
    <row r="176" spans="1:31" ht="15.75" thickBot="1">
      <c r="A176" s="23" t="s">
        <v>185</v>
      </c>
      <c r="B176" s="58" t="s">
        <v>185</v>
      </c>
      <c r="C176" s="82">
        <v>328</v>
      </c>
      <c r="D176" s="17"/>
      <c r="E176" s="80" t="s">
        <v>185</v>
      </c>
      <c r="F176" s="80">
        <v>349</v>
      </c>
      <c r="G176" s="70"/>
      <c r="O176" s="36">
        <v>4520008</v>
      </c>
      <c r="P176" s="34" t="s">
        <v>1150</v>
      </c>
      <c r="Q176" s="36">
        <v>143</v>
      </c>
      <c r="R176" s="36">
        <v>129</v>
      </c>
      <c r="S176" s="36">
        <v>14</v>
      </c>
      <c r="U176" s="62" t="s">
        <v>1247</v>
      </c>
      <c r="V176" s="36">
        <v>4782202</v>
      </c>
      <c r="W176" s="36">
        <v>153</v>
      </c>
      <c r="X176" s="36">
        <v>68</v>
      </c>
      <c r="Y176" s="36">
        <v>85</v>
      </c>
      <c r="AA176" s="34" t="s">
        <v>1247</v>
      </c>
      <c r="AB176" s="86">
        <v>4782202</v>
      </c>
      <c r="AC176" s="86">
        <v>156</v>
      </c>
      <c r="AD176" s="86">
        <v>68</v>
      </c>
      <c r="AE176" s="86">
        <v>88</v>
      </c>
    </row>
    <row r="177" spans="1:31" ht="20.25" customHeight="1" thickBot="1">
      <c r="A177" s="23" t="s">
        <v>886</v>
      </c>
      <c r="B177" s="59" t="s">
        <v>886</v>
      </c>
      <c r="C177" s="82">
        <v>7</v>
      </c>
      <c r="D177" s="17"/>
      <c r="E177" s="80" t="s">
        <v>886</v>
      </c>
      <c r="F177" s="80">
        <v>7</v>
      </c>
      <c r="G177" s="71"/>
      <c r="O177" s="36">
        <v>7739099</v>
      </c>
      <c r="P177" s="34" t="s">
        <v>1359</v>
      </c>
      <c r="Q177" s="36">
        <v>143</v>
      </c>
      <c r="R177" s="36">
        <v>104</v>
      </c>
      <c r="S177" s="36">
        <v>39</v>
      </c>
      <c r="U177" s="62" t="s">
        <v>1299</v>
      </c>
      <c r="V177" s="36">
        <v>5811500</v>
      </c>
      <c r="W177" s="36">
        <v>152</v>
      </c>
      <c r="X177" s="36">
        <v>81</v>
      </c>
      <c r="Y177" s="36">
        <v>71</v>
      </c>
      <c r="AA177" s="34" t="s">
        <v>995</v>
      </c>
      <c r="AB177" s="86">
        <v>1411802</v>
      </c>
      <c r="AC177" s="86">
        <v>155</v>
      </c>
      <c r="AD177" s="86">
        <v>24</v>
      </c>
      <c r="AE177" s="86">
        <v>131</v>
      </c>
    </row>
    <row r="178" spans="1:31" ht="15.75" thickBot="1">
      <c r="A178" s="23" t="s">
        <v>553</v>
      </c>
      <c r="B178" s="58" t="s">
        <v>553</v>
      </c>
      <c r="C178" s="82">
        <v>50</v>
      </c>
      <c r="D178" s="17"/>
      <c r="E178" s="80" t="s">
        <v>553</v>
      </c>
      <c r="F178" s="80">
        <v>51</v>
      </c>
      <c r="G178" s="70"/>
      <c r="O178" s="36">
        <v>8599605</v>
      </c>
      <c r="P178" s="34" t="s">
        <v>1395</v>
      </c>
      <c r="Q178" s="36">
        <v>143</v>
      </c>
      <c r="R178" s="36">
        <v>80</v>
      </c>
      <c r="S178" s="36">
        <v>63</v>
      </c>
      <c r="U178" s="62" t="s">
        <v>995</v>
      </c>
      <c r="V178" s="36">
        <v>1411802</v>
      </c>
      <c r="W178" s="36">
        <v>150</v>
      </c>
      <c r="X178" s="36">
        <v>24</v>
      </c>
      <c r="Y178" s="36">
        <v>126</v>
      </c>
      <c r="AA178" s="34" t="s">
        <v>1299</v>
      </c>
      <c r="AB178" s="86">
        <v>5811500</v>
      </c>
      <c r="AC178" s="86">
        <v>154</v>
      </c>
      <c r="AD178" s="86">
        <v>82</v>
      </c>
      <c r="AE178" s="86">
        <v>72</v>
      </c>
    </row>
    <row r="179" spans="1:31" ht="24" thickBot="1">
      <c r="A179" s="23" t="s">
        <v>307</v>
      </c>
      <c r="B179" s="59" t="s">
        <v>307</v>
      </c>
      <c r="C179" s="82">
        <v>154</v>
      </c>
      <c r="D179" s="17"/>
      <c r="E179" s="80" t="s">
        <v>307</v>
      </c>
      <c r="F179" s="80">
        <v>165</v>
      </c>
      <c r="G179" s="71"/>
      <c r="O179" s="36">
        <v>3313901</v>
      </c>
      <c r="P179" s="34" t="s">
        <v>1086</v>
      </c>
      <c r="Q179" s="36">
        <v>138</v>
      </c>
      <c r="R179" s="36">
        <v>125</v>
      </c>
      <c r="S179" s="36">
        <v>13</v>
      </c>
      <c r="U179" s="62" t="s">
        <v>1086</v>
      </c>
      <c r="V179" s="36">
        <v>3313901</v>
      </c>
      <c r="W179" s="36">
        <v>145</v>
      </c>
      <c r="X179" s="36">
        <v>131</v>
      </c>
      <c r="Y179" s="36">
        <v>14</v>
      </c>
      <c r="AA179" s="34" t="s">
        <v>1086</v>
      </c>
      <c r="AB179" s="86">
        <v>3313901</v>
      </c>
      <c r="AC179" s="86">
        <v>150</v>
      </c>
      <c r="AD179" s="86">
        <v>136</v>
      </c>
      <c r="AE179" s="86">
        <v>14</v>
      </c>
    </row>
    <row r="180" spans="1:31" ht="23.25" thickBot="1">
      <c r="A180" s="23" t="s">
        <v>457</v>
      </c>
      <c r="B180" s="58" t="s">
        <v>457</v>
      </c>
      <c r="C180" s="82">
        <v>77</v>
      </c>
      <c r="D180" s="17"/>
      <c r="E180" s="80" t="s">
        <v>457</v>
      </c>
      <c r="F180" s="80">
        <v>73</v>
      </c>
      <c r="G180" s="70"/>
      <c r="O180" s="36">
        <v>1539400</v>
      </c>
      <c r="P180" s="34" t="s">
        <v>1010</v>
      </c>
      <c r="Q180" s="36">
        <v>135</v>
      </c>
      <c r="R180" s="36">
        <v>90</v>
      </c>
      <c r="S180" s="36">
        <v>45</v>
      </c>
      <c r="U180" s="62" t="s">
        <v>1010</v>
      </c>
      <c r="V180" s="36">
        <v>1539400</v>
      </c>
      <c r="W180" s="36">
        <v>144</v>
      </c>
      <c r="X180" s="36">
        <v>96</v>
      </c>
      <c r="Y180" s="36">
        <v>48</v>
      </c>
      <c r="AA180" s="34" t="s">
        <v>1007</v>
      </c>
      <c r="AB180" s="86">
        <v>1531901</v>
      </c>
      <c r="AC180" s="86">
        <v>149</v>
      </c>
      <c r="AD180" s="86">
        <v>100</v>
      </c>
      <c r="AE180" s="86">
        <v>49</v>
      </c>
    </row>
    <row r="181" spans="1:31" ht="15.75" thickBot="1">
      <c r="A181" s="23" t="s">
        <v>730</v>
      </c>
      <c r="B181" s="59" t="s">
        <v>730</v>
      </c>
      <c r="C181" s="82">
        <v>27</v>
      </c>
      <c r="D181" s="17"/>
      <c r="E181" s="80" t="s">
        <v>730</v>
      </c>
      <c r="F181" s="80">
        <v>27</v>
      </c>
      <c r="G181" s="71"/>
      <c r="O181" s="36">
        <v>9529106</v>
      </c>
      <c r="P181" s="34" t="s">
        <v>1427</v>
      </c>
      <c r="Q181" s="36">
        <v>135</v>
      </c>
      <c r="R181" s="36">
        <v>116</v>
      </c>
      <c r="S181" s="36">
        <v>19</v>
      </c>
      <c r="U181" s="62" t="s">
        <v>1007</v>
      </c>
      <c r="V181" s="36">
        <v>1531901</v>
      </c>
      <c r="W181" s="36">
        <v>143</v>
      </c>
      <c r="X181" s="36">
        <v>94</v>
      </c>
      <c r="Y181" s="36">
        <v>49</v>
      </c>
      <c r="AA181" s="34" t="s">
        <v>1010</v>
      </c>
      <c r="AB181" s="86">
        <v>1539400</v>
      </c>
      <c r="AC181" s="86">
        <v>148</v>
      </c>
      <c r="AD181" s="86">
        <v>100</v>
      </c>
      <c r="AE181" s="86">
        <v>48</v>
      </c>
    </row>
    <row r="182" spans="1:31" ht="24" thickBot="1">
      <c r="A182" s="23" t="s">
        <v>402</v>
      </c>
      <c r="B182" s="58" t="s">
        <v>402</v>
      </c>
      <c r="C182" s="82">
        <v>92</v>
      </c>
      <c r="D182" s="17"/>
      <c r="E182" s="80" t="s">
        <v>402</v>
      </c>
      <c r="F182" s="80">
        <v>92</v>
      </c>
      <c r="G182" s="70"/>
      <c r="O182" s="36">
        <v>1749400</v>
      </c>
      <c r="P182" s="34" t="s">
        <v>1023</v>
      </c>
      <c r="Q182" s="36">
        <v>134</v>
      </c>
      <c r="R182" s="36">
        <v>32</v>
      </c>
      <c r="S182" s="36">
        <v>102</v>
      </c>
      <c r="U182" s="62" t="s">
        <v>1107</v>
      </c>
      <c r="V182" s="36">
        <v>3811400</v>
      </c>
      <c r="W182" s="36">
        <v>141</v>
      </c>
      <c r="X182" s="36">
        <v>105</v>
      </c>
      <c r="Y182" s="36">
        <v>36</v>
      </c>
      <c r="AA182" s="34" t="s">
        <v>1107</v>
      </c>
      <c r="AB182" s="86">
        <v>3811400</v>
      </c>
      <c r="AC182" s="86">
        <v>148</v>
      </c>
      <c r="AD182" s="86">
        <v>108</v>
      </c>
      <c r="AE182" s="86">
        <v>40</v>
      </c>
    </row>
    <row r="183" spans="1:31" ht="15.75" thickBot="1">
      <c r="A183" s="23" t="s">
        <v>286</v>
      </c>
      <c r="B183" s="59" t="s">
        <v>286</v>
      </c>
      <c r="C183" s="82">
        <v>171</v>
      </c>
      <c r="D183" s="17"/>
      <c r="E183" s="80" t="s">
        <v>286</v>
      </c>
      <c r="F183" s="80">
        <v>177</v>
      </c>
      <c r="G183" s="71"/>
      <c r="O183" s="36">
        <v>4773300</v>
      </c>
      <c r="P183" s="34" t="s">
        <v>1243</v>
      </c>
      <c r="Q183" s="36">
        <v>132</v>
      </c>
      <c r="R183" s="36">
        <v>79</v>
      </c>
      <c r="S183" s="36">
        <v>53</v>
      </c>
      <c r="U183" s="62" t="s">
        <v>1243</v>
      </c>
      <c r="V183" s="36">
        <v>4773300</v>
      </c>
      <c r="W183" s="36">
        <v>141</v>
      </c>
      <c r="X183" s="36">
        <v>85</v>
      </c>
      <c r="Y183" s="36">
        <v>56</v>
      </c>
      <c r="AA183" s="34" t="s">
        <v>1243</v>
      </c>
      <c r="AB183" s="86">
        <v>4773300</v>
      </c>
      <c r="AC183" s="86">
        <v>146</v>
      </c>
      <c r="AD183" s="86">
        <v>89</v>
      </c>
      <c r="AE183" s="86">
        <v>57</v>
      </c>
    </row>
    <row r="184" spans="1:31" ht="15.75" thickBot="1">
      <c r="A184" s="23" t="s">
        <v>753</v>
      </c>
      <c r="B184" s="58" t="s">
        <v>753</v>
      </c>
      <c r="C184" s="82">
        <v>20</v>
      </c>
      <c r="D184" s="17"/>
      <c r="E184" s="80" t="s">
        <v>753</v>
      </c>
      <c r="F184" s="80">
        <v>20</v>
      </c>
      <c r="G184" s="70"/>
      <c r="O184" s="36">
        <v>5320201</v>
      </c>
      <c r="P184" s="34" t="s">
        <v>1284</v>
      </c>
      <c r="Q184" s="36">
        <v>132</v>
      </c>
      <c r="R184" s="36">
        <v>114</v>
      </c>
      <c r="S184" s="36">
        <v>18</v>
      </c>
      <c r="U184" s="62" t="s">
        <v>1427</v>
      </c>
      <c r="V184" s="36">
        <v>9529106</v>
      </c>
      <c r="W184" s="36">
        <v>141</v>
      </c>
      <c r="X184" s="36">
        <v>120</v>
      </c>
      <c r="Y184" s="36">
        <v>21</v>
      </c>
      <c r="AA184" s="34" t="s">
        <v>1401</v>
      </c>
      <c r="AB184" s="86">
        <v>9001901</v>
      </c>
      <c r="AC184" s="86">
        <v>146</v>
      </c>
      <c r="AD184" s="86">
        <v>84</v>
      </c>
      <c r="AE184" s="86">
        <v>62</v>
      </c>
    </row>
    <row r="185" spans="1:31" ht="34.5" thickBot="1">
      <c r="A185" s="23" t="s">
        <v>804</v>
      </c>
      <c r="B185" s="59" t="s">
        <v>804</v>
      </c>
      <c r="C185" s="82">
        <v>16</v>
      </c>
      <c r="D185" s="17"/>
      <c r="E185" s="80" t="s">
        <v>804</v>
      </c>
      <c r="F185" s="80">
        <v>18</v>
      </c>
      <c r="G185" s="71"/>
      <c r="O185" s="36">
        <v>1531901</v>
      </c>
      <c r="P185" s="34" t="s">
        <v>1007</v>
      </c>
      <c r="Q185" s="36">
        <v>131</v>
      </c>
      <c r="R185" s="36">
        <v>87</v>
      </c>
      <c r="S185" s="36">
        <v>44</v>
      </c>
      <c r="U185" s="62" t="s">
        <v>1023</v>
      </c>
      <c r="V185" s="36">
        <v>1749400</v>
      </c>
      <c r="W185" s="36">
        <v>140</v>
      </c>
      <c r="X185" s="36">
        <v>34</v>
      </c>
      <c r="Y185" s="36">
        <v>106</v>
      </c>
      <c r="AA185" s="34" t="s">
        <v>1284</v>
      </c>
      <c r="AB185" s="86">
        <v>5320201</v>
      </c>
      <c r="AC185" s="86">
        <v>144</v>
      </c>
      <c r="AD185" s="86">
        <v>123</v>
      </c>
      <c r="AE185" s="86">
        <v>21</v>
      </c>
    </row>
    <row r="186" spans="1:31" ht="24" thickBot="1">
      <c r="A186" s="23" t="s">
        <v>764</v>
      </c>
      <c r="B186" s="58" t="s">
        <v>764</v>
      </c>
      <c r="C186" s="82">
        <v>19</v>
      </c>
      <c r="D186" s="17"/>
      <c r="E186" s="80" t="s">
        <v>764</v>
      </c>
      <c r="F186" s="80">
        <v>21</v>
      </c>
      <c r="G186" s="70"/>
      <c r="O186" s="36">
        <v>9329804</v>
      </c>
      <c r="P186" s="34" t="s">
        <v>1415</v>
      </c>
      <c r="Q186" s="36">
        <v>131</v>
      </c>
      <c r="R186" s="36">
        <v>83</v>
      </c>
      <c r="S186" s="36">
        <v>48</v>
      </c>
      <c r="U186" s="62" t="s">
        <v>1217</v>
      </c>
      <c r="V186" s="36">
        <v>4751202</v>
      </c>
      <c r="W186" s="36">
        <v>138</v>
      </c>
      <c r="X186" s="36">
        <v>92</v>
      </c>
      <c r="Y186" s="36">
        <v>46</v>
      </c>
      <c r="AA186" s="34" t="s">
        <v>1023</v>
      </c>
      <c r="AB186" s="86">
        <v>1749400</v>
      </c>
      <c r="AC186" s="86">
        <v>142</v>
      </c>
      <c r="AD186" s="86">
        <v>34</v>
      </c>
      <c r="AE186" s="86">
        <v>108</v>
      </c>
    </row>
    <row r="187" spans="1:31" ht="15.75" thickBot="1">
      <c r="A187" s="23" t="s">
        <v>744</v>
      </c>
      <c r="B187" s="59" t="s">
        <v>744</v>
      </c>
      <c r="C187" s="82">
        <v>23</v>
      </c>
      <c r="D187" s="17"/>
      <c r="E187" s="80" t="s">
        <v>744</v>
      </c>
      <c r="F187" s="80">
        <v>23</v>
      </c>
      <c r="G187" s="71"/>
      <c r="O187" s="36">
        <v>2532201</v>
      </c>
      <c r="P187" s="34" t="s">
        <v>1052</v>
      </c>
      <c r="Q187" s="36">
        <v>128</v>
      </c>
      <c r="R187" s="36">
        <v>110</v>
      </c>
      <c r="S187" s="36">
        <v>18</v>
      </c>
      <c r="U187" s="62" t="s">
        <v>1289</v>
      </c>
      <c r="V187" s="36">
        <v>5590603</v>
      </c>
      <c r="W187" s="36">
        <v>136</v>
      </c>
      <c r="X187" s="36">
        <v>56</v>
      </c>
      <c r="Y187" s="36">
        <v>80</v>
      </c>
      <c r="AA187" s="34" t="s">
        <v>1217</v>
      </c>
      <c r="AB187" s="86">
        <v>4751202</v>
      </c>
      <c r="AC187" s="86">
        <v>142</v>
      </c>
      <c r="AD187" s="86">
        <v>92</v>
      </c>
      <c r="AE187" s="86">
        <v>50</v>
      </c>
    </row>
    <row r="188" spans="1:31" ht="15.75" thickBot="1">
      <c r="A188" s="23" t="s">
        <v>224</v>
      </c>
      <c r="B188" s="58" t="s">
        <v>224</v>
      </c>
      <c r="C188" s="82">
        <v>248</v>
      </c>
      <c r="D188" s="17"/>
      <c r="E188" s="80" t="s">
        <v>224</v>
      </c>
      <c r="F188" s="80">
        <v>269</v>
      </c>
      <c r="G188" s="70"/>
      <c r="O188" s="36">
        <v>5590603</v>
      </c>
      <c r="P188" s="34" t="s">
        <v>1289</v>
      </c>
      <c r="Q188" s="36">
        <v>128</v>
      </c>
      <c r="R188" s="36">
        <v>53</v>
      </c>
      <c r="S188" s="36">
        <v>75</v>
      </c>
      <c r="U188" s="62" t="s">
        <v>1052</v>
      </c>
      <c r="V188" s="36">
        <v>2532201</v>
      </c>
      <c r="W188" s="36">
        <v>135</v>
      </c>
      <c r="X188" s="36">
        <v>115</v>
      </c>
      <c r="Y188" s="36">
        <v>20</v>
      </c>
      <c r="AA188" s="34" t="s">
        <v>1289</v>
      </c>
      <c r="AB188" s="86">
        <v>5590603</v>
      </c>
      <c r="AC188" s="86">
        <v>142</v>
      </c>
      <c r="AD188" s="86">
        <v>58</v>
      </c>
      <c r="AE188" s="86">
        <v>84</v>
      </c>
    </row>
    <row r="189" spans="1:31" ht="15.75" thickBot="1">
      <c r="A189" s="23" t="s">
        <v>411</v>
      </c>
      <c r="B189" s="59" t="s">
        <v>411</v>
      </c>
      <c r="C189" s="82">
        <v>91</v>
      </c>
      <c r="D189" s="17"/>
      <c r="E189" s="80" t="s">
        <v>411</v>
      </c>
      <c r="F189" s="80">
        <v>95</v>
      </c>
      <c r="G189" s="71"/>
      <c r="O189" s="36">
        <v>3811400</v>
      </c>
      <c r="P189" s="34" t="s">
        <v>1107</v>
      </c>
      <c r="Q189" s="36">
        <v>127</v>
      </c>
      <c r="R189" s="36">
        <v>93</v>
      </c>
      <c r="S189" s="36">
        <v>34</v>
      </c>
      <c r="U189" s="62" t="s">
        <v>1279</v>
      </c>
      <c r="V189" s="36">
        <v>5212500</v>
      </c>
      <c r="W189" s="36">
        <v>135</v>
      </c>
      <c r="X189" s="36">
        <v>125</v>
      </c>
      <c r="Y189" s="36">
        <v>10</v>
      </c>
      <c r="AA189" s="34" t="s">
        <v>1427</v>
      </c>
      <c r="AB189" s="86">
        <v>9529106</v>
      </c>
      <c r="AC189" s="86">
        <v>142</v>
      </c>
      <c r="AD189" s="86">
        <v>121</v>
      </c>
      <c r="AE189" s="86">
        <v>21</v>
      </c>
    </row>
    <row r="190" spans="1:31" ht="15.75" thickBot="1">
      <c r="A190" s="23" t="s">
        <v>707</v>
      </c>
      <c r="B190" s="58" t="s">
        <v>707</v>
      </c>
      <c r="C190" s="82">
        <v>32</v>
      </c>
      <c r="D190" s="17"/>
      <c r="E190" s="80" t="s">
        <v>707</v>
      </c>
      <c r="F190" s="80">
        <v>32</v>
      </c>
      <c r="G190" s="70"/>
      <c r="O190" s="36">
        <v>5212500</v>
      </c>
      <c r="P190" s="34" t="s">
        <v>1279</v>
      </c>
      <c r="Q190" s="36">
        <v>127</v>
      </c>
      <c r="R190" s="36">
        <v>117</v>
      </c>
      <c r="S190" s="36">
        <v>10</v>
      </c>
      <c r="U190" s="62" t="s">
        <v>1284</v>
      </c>
      <c r="V190" s="36">
        <v>5320201</v>
      </c>
      <c r="W190" s="36">
        <v>134</v>
      </c>
      <c r="X190" s="36">
        <v>115</v>
      </c>
      <c r="Y190" s="36">
        <v>19</v>
      </c>
      <c r="AA190" s="34" t="s">
        <v>1279</v>
      </c>
      <c r="AB190" s="86">
        <v>5212500</v>
      </c>
      <c r="AC190" s="86">
        <v>140</v>
      </c>
      <c r="AD190" s="86">
        <v>131</v>
      </c>
      <c r="AE190" s="86">
        <v>9</v>
      </c>
    </row>
    <row r="191" spans="1:31" ht="15.75" thickBot="1">
      <c r="A191" s="23" t="s">
        <v>481</v>
      </c>
      <c r="B191" s="59" t="s">
        <v>481</v>
      </c>
      <c r="C191" s="82">
        <v>62</v>
      </c>
      <c r="D191" s="17"/>
      <c r="E191" s="80" t="s">
        <v>481</v>
      </c>
      <c r="F191" s="80">
        <v>67</v>
      </c>
      <c r="G191" s="71"/>
      <c r="O191" s="36">
        <v>4751202</v>
      </c>
      <c r="P191" s="34" t="s">
        <v>1217</v>
      </c>
      <c r="Q191" s="36">
        <v>126</v>
      </c>
      <c r="R191" s="36">
        <v>86</v>
      </c>
      <c r="S191" s="36">
        <v>40</v>
      </c>
      <c r="U191" s="62" t="s">
        <v>1401</v>
      </c>
      <c r="V191" s="36">
        <v>9001901</v>
      </c>
      <c r="W191" s="36">
        <v>134</v>
      </c>
      <c r="X191" s="36">
        <v>77</v>
      </c>
      <c r="Y191" s="36">
        <v>57</v>
      </c>
      <c r="AA191" s="34" t="s">
        <v>1052</v>
      </c>
      <c r="AB191" s="86">
        <v>2532201</v>
      </c>
      <c r="AC191" s="86">
        <v>136</v>
      </c>
      <c r="AD191" s="86">
        <v>116</v>
      </c>
      <c r="AE191" s="86">
        <v>20</v>
      </c>
    </row>
    <row r="192" spans="1:31" ht="24" thickBot="1">
      <c r="A192" s="23" t="s">
        <v>613</v>
      </c>
      <c r="B192" s="58" t="s">
        <v>613</v>
      </c>
      <c r="C192" s="82">
        <v>47</v>
      </c>
      <c r="D192" s="17"/>
      <c r="E192" s="80" t="s">
        <v>613</v>
      </c>
      <c r="F192" s="80">
        <v>46</v>
      </c>
      <c r="G192" s="70"/>
      <c r="O192" s="36">
        <v>4744002</v>
      </c>
      <c r="P192" s="34" t="s">
        <v>1211</v>
      </c>
      <c r="Q192" s="36">
        <v>124</v>
      </c>
      <c r="R192" s="36">
        <v>90</v>
      </c>
      <c r="S192" s="36">
        <v>34</v>
      </c>
      <c r="U192" s="62" t="s">
        <v>1415</v>
      </c>
      <c r="V192" s="36">
        <v>9329804</v>
      </c>
      <c r="W192" s="36">
        <v>131</v>
      </c>
      <c r="X192" s="36">
        <v>83</v>
      </c>
      <c r="Y192" s="36">
        <v>48</v>
      </c>
      <c r="AA192" s="34" t="s">
        <v>1048</v>
      </c>
      <c r="AB192" s="86">
        <v>2391503</v>
      </c>
      <c r="AC192" s="86">
        <v>133</v>
      </c>
      <c r="AD192" s="86">
        <v>102</v>
      </c>
      <c r="AE192" s="86">
        <v>31</v>
      </c>
    </row>
    <row r="193" spans="1:31" ht="15.75" thickBot="1">
      <c r="A193" s="23" t="s">
        <v>393</v>
      </c>
      <c r="B193" s="59" t="s">
        <v>393</v>
      </c>
      <c r="C193" s="82">
        <v>91</v>
      </c>
      <c r="D193" s="17"/>
      <c r="E193" s="80" t="s">
        <v>393</v>
      </c>
      <c r="F193" s="80">
        <v>94</v>
      </c>
      <c r="G193" s="71"/>
      <c r="O193" s="36">
        <v>9001901</v>
      </c>
      <c r="P193" s="34" t="s">
        <v>1401</v>
      </c>
      <c r="Q193" s="36">
        <v>124</v>
      </c>
      <c r="R193" s="36">
        <v>72</v>
      </c>
      <c r="S193" s="36">
        <v>52</v>
      </c>
      <c r="U193" s="62" t="s">
        <v>1211</v>
      </c>
      <c r="V193" s="36">
        <v>4744002</v>
      </c>
      <c r="W193" s="36">
        <v>127</v>
      </c>
      <c r="X193" s="36">
        <v>91</v>
      </c>
      <c r="Y193" s="36">
        <v>36</v>
      </c>
      <c r="AA193" s="34" t="s">
        <v>1237</v>
      </c>
      <c r="AB193" s="86">
        <v>4763604</v>
      </c>
      <c r="AC193" s="86">
        <v>133</v>
      </c>
      <c r="AD193" s="86">
        <v>87</v>
      </c>
      <c r="AE193" s="86">
        <v>46</v>
      </c>
    </row>
    <row r="194" spans="1:31" ht="23.25" thickBot="1">
      <c r="A194" s="23" t="s">
        <v>881</v>
      </c>
      <c r="B194" s="58" t="s">
        <v>881</v>
      </c>
      <c r="C194" s="82">
        <v>7</v>
      </c>
      <c r="D194" s="17"/>
      <c r="E194" s="80" t="s">
        <v>881</v>
      </c>
      <c r="F194" s="80">
        <v>7</v>
      </c>
      <c r="G194" s="70"/>
      <c r="O194" s="36">
        <v>4763604</v>
      </c>
      <c r="P194" s="34" t="s">
        <v>1237</v>
      </c>
      <c r="Q194" s="36">
        <v>122</v>
      </c>
      <c r="R194" s="36">
        <v>81</v>
      </c>
      <c r="S194" s="36">
        <v>41</v>
      </c>
      <c r="U194" s="62" t="s">
        <v>1048</v>
      </c>
      <c r="V194" s="36">
        <v>2391503</v>
      </c>
      <c r="W194" s="36">
        <v>125</v>
      </c>
      <c r="X194" s="36">
        <v>94</v>
      </c>
      <c r="Y194" s="36">
        <v>31</v>
      </c>
      <c r="AA194" s="34" t="s">
        <v>1415</v>
      </c>
      <c r="AB194" s="86">
        <v>9329804</v>
      </c>
      <c r="AC194" s="86">
        <v>131</v>
      </c>
      <c r="AD194" s="86">
        <v>83</v>
      </c>
      <c r="AE194" s="86">
        <v>48</v>
      </c>
    </row>
    <row r="195" spans="1:31" ht="24" thickBot="1">
      <c r="A195" s="23" t="s">
        <v>250</v>
      </c>
      <c r="B195" s="59" t="s">
        <v>250</v>
      </c>
      <c r="C195" s="82">
        <v>194</v>
      </c>
      <c r="D195" s="17"/>
      <c r="E195" s="80" t="s">
        <v>250</v>
      </c>
      <c r="F195" s="80">
        <v>197</v>
      </c>
      <c r="G195" s="71"/>
      <c r="O195" s="36">
        <v>2391503</v>
      </c>
      <c r="P195" s="34" t="s">
        <v>1048</v>
      </c>
      <c r="Q195" s="36">
        <v>118</v>
      </c>
      <c r="R195" s="36">
        <v>88</v>
      </c>
      <c r="S195" s="36">
        <v>30</v>
      </c>
      <c r="U195" s="62" t="s">
        <v>1237</v>
      </c>
      <c r="V195" s="36">
        <v>4763604</v>
      </c>
      <c r="W195" s="36">
        <v>124</v>
      </c>
      <c r="X195" s="36">
        <v>81</v>
      </c>
      <c r="Y195" s="36">
        <v>43</v>
      </c>
      <c r="AA195" s="34" t="s">
        <v>1211</v>
      </c>
      <c r="AB195" s="86">
        <v>4744002</v>
      </c>
      <c r="AC195" s="86">
        <v>129</v>
      </c>
      <c r="AD195" s="86">
        <v>93</v>
      </c>
      <c r="AE195" s="86">
        <v>36</v>
      </c>
    </row>
    <row r="196" spans="1:31" ht="24" thickBot="1">
      <c r="A196" s="23" t="s">
        <v>825</v>
      </c>
      <c r="B196" s="58" t="s">
        <v>825</v>
      </c>
      <c r="C196" s="82">
        <v>12</v>
      </c>
      <c r="D196" s="17"/>
      <c r="E196" s="80" t="s">
        <v>825</v>
      </c>
      <c r="F196" s="80">
        <v>12</v>
      </c>
      <c r="G196" s="70"/>
      <c r="O196" s="36">
        <v>7739003</v>
      </c>
      <c r="P196" s="34" t="s">
        <v>1358</v>
      </c>
      <c r="Q196" s="36">
        <v>117</v>
      </c>
      <c r="R196" s="36">
        <v>91</v>
      </c>
      <c r="S196" s="36">
        <v>26</v>
      </c>
      <c r="U196" s="62" t="s">
        <v>1241</v>
      </c>
      <c r="V196" s="36">
        <v>4771704</v>
      </c>
      <c r="W196" s="36">
        <v>124</v>
      </c>
      <c r="X196" s="36">
        <v>82</v>
      </c>
      <c r="Y196" s="36">
        <v>42</v>
      </c>
      <c r="AA196" s="34" t="s">
        <v>1358</v>
      </c>
      <c r="AB196" s="86">
        <v>7739003</v>
      </c>
      <c r="AC196" s="86">
        <v>129</v>
      </c>
      <c r="AD196" s="86">
        <v>98</v>
      </c>
      <c r="AE196" s="86">
        <v>31</v>
      </c>
    </row>
    <row r="197" spans="1:31" ht="23.25" thickBot="1">
      <c r="A197" s="23" t="s">
        <v>731</v>
      </c>
      <c r="B197" s="59" t="s">
        <v>731</v>
      </c>
      <c r="C197" s="82">
        <v>22</v>
      </c>
      <c r="D197" s="17"/>
      <c r="E197" s="80" t="s">
        <v>731</v>
      </c>
      <c r="F197" s="80">
        <v>24</v>
      </c>
      <c r="G197" s="71"/>
      <c r="O197" s="36">
        <v>4771704</v>
      </c>
      <c r="P197" s="34" t="s">
        <v>1241</v>
      </c>
      <c r="Q197" s="36">
        <v>116</v>
      </c>
      <c r="R197" s="36">
        <v>77</v>
      </c>
      <c r="S197" s="36">
        <v>39</v>
      </c>
      <c r="U197" s="62" t="s">
        <v>1358</v>
      </c>
      <c r="V197" s="36">
        <v>7739003</v>
      </c>
      <c r="W197" s="36">
        <v>122</v>
      </c>
      <c r="X197" s="36">
        <v>94</v>
      </c>
      <c r="Y197" s="36">
        <v>28</v>
      </c>
      <c r="AA197" s="34" t="s">
        <v>1241</v>
      </c>
      <c r="AB197" s="86">
        <v>4771704</v>
      </c>
      <c r="AC197" s="86">
        <v>128</v>
      </c>
      <c r="AD197" s="86">
        <v>85</v>
      </c>
      <c r="AE197" s="86">
        <v>43</v>
      </c>
    </row>
    <row r="198" spans="1:31" ht="15.75" thickBot="1">
      <c r="A198" s="23" t="s">
        <v>290</v>
      </c>
      <c r="B198" s="58" t="s">
        <v>290</v>
      </c>
      <c r="C198" s="82">
        <v>160</v>
      </c>
      <c r="D198" s="17"/>
      <c r="E198" s="80" t="s">
        <v>290</v>
      </c>
      <c r="F198" s="80">
        <v>165</v>
      </c>
      <c r="G198" s="70"/>
      <c r="O198" s="36">
        <v>2349499</v>
      </c>
      <c r="P198" s="34" t="s">
        <v>1045</v>
      </c>
      <c r="Q198" s="36">
        <v>114</v>
      </c>
      <c r="R198" s="36">
        <v>59</v>
      </c>
      <c r="S198" s="36">
        <v>55</v>
      </c>
      <c r="U198" s="62" t="s">
        <v>1297</v>
      </c>
      <c r="V198" s="36">
        <v>5620103</v>
      </c>
      <c r="W198" s="36">
        <v>120</v>
      </c>
      <c r="X198" s="36">
        <v>46</v>
      </c>
      <c r="Y198" s="36">
        <v>74</v>
      </c>
      <c r="AA198" s="34" t="s">
        <v>1281</v>
      </c>
      <c r="AB198" s="86">
        <v>5229002</v>
      </c>
      <c r="AC198" s="86">
        <v>125</v>
      </c>
      <c r="AD198" s="86">
        <v>106</v>
      </c>
      <c r="AE198" s="86">
        <v>19</v>
      </c>
    </row>
    <row r="199" spans="1:31" ht="23.25" thickBot="1">
      <c r="A199" s="23" t="s">
        <v>577</v>
      </c>
      <c r="B199" s="59" t="s">
        <v>577</v>
      </c>
      <c r="C199" s="82">
        <v>56</v>
      </c>
      <c r="D199" s="17"/>
      <c r="E199" s="80" t="s">
        <v>577</v>
      </c>
      <c r="F199" s="80">
        <v>62</v>
      </c>
      <c r="G199" s="71"/>
      <c r="O199" s="36">
        <v>3314711</v>
      </c>
      <c r="P199" s="34" t="s">
        <v>1095</v>
      </c>
      <c r="Q199" s="36">
        <v>113</v>
      </c>
      <c r="R199" s="36">
        <v>100</v>
      </c>
      <c r="S199" s="36">
        <v>13</v>
      </c>
      <c r="U199" s="62" t="s">
        <v>1045</v>
      </c>
      <c r="V199" s="36">
        <v>2349499</v>
      </c>
      <c r="W199" s="36">
        <v>119</v>
      </c>
      <c r="X199" s="36">
        <v>61</v>
      </c>
      <c r="Y199" s="36">
        <v>58</v>
      </c>
      <c r="AA199" s="34" t="s">
        <v>1059</v>
      </c>
      <c r="AB199" s="86">
        <v>2599301</v>
      </c>
      <c r="AC199" s="86">
        <v>121</v>
      </c>
      <c r="AD199" s="86">
        <v>112</v>
      </c>
      <c r="AE199" s="86">
        <v>9</v>
      </c>
    </row>
    <row r="200" spans="1:31" ht="15.75" thickBot="1">
      <c r="A200" s="23" t="s">
        <v>256</v>
      </c>
      <c r="B200" s="58" t="s">
        <v>256</v>
      </c>
      <c r="C200" s="82">
        <v>205</v>
      </c>
      <c r="D200" s="17"/>
      <c r="E200" s="80" t="s">
        <v>256</v>
      </c>
      <c r="F200" s="80">
        <v>215</v>
      </c>
      <c r="G200" s="70"/>
      <c r="O200" s="36">
        <v>5620103</v>
      </c>
      <c r="P200" s="34" t="s">
        <v>1297</v>
      </c>
      <c r="Q200" s="36">
        <v>113</v>
      </c>
      <c r="R200" s="36">
        <v>46</v>
      </c>
      <c r="S200" s="36">
        <v>67</v>
      </c>
      <c r="U200" s="62" t="s">
        <v>1281</v>
      </c>
      <c r="V200" s="36">
        <v>5229002</v>
      </c>
      <c r="W200" s="36">
        <v>119</v>
      </c>
      <c r="X200" s="36">
        <v>100</v>
      </c>
      <c r="Y200" s="36">
        <v>19</v>
      </c>
      <c r="AA200" s="34" t="s">
        <v>1297</v>
      </c>
      <c r="AB200" s="86">
        <v>5620103</v>
      </c>
      <c r="AC200" s="86">
        <v>121</v>
      </c>
      <c r="AD200" s="86">
        <v>46</v>
      </c>
      <c r="AE200" s="86">
        <v>75</v>
      </c>
    </row>
    <row r="201" spans="1:31" ht="24" thickBot="1">
      <c r="A201" s="23" t="s">
        <v>351</v>
      </c>
      <c r="B201" s="59" t="s">
        <v>351</v>
      </c>
      <c r="C201" s="82">
        <v>121</v>
      </c>
      <c r="D201" s="17"/>
      <c r="E201" s="80" t="s">
        <v>351</v>
      </c>
      <c r="F201" s="80">
        <v>125</v>
      </c>
      <c r="G201" s="71"/>
      <c r="O201" s="36">
        <v>5229002</v>
      </c>
      <c r="P201" s="34" t="s">
        <v>1281</v>
      </c>
      <c r="Q201" s="36">
        <v>110</v>
      </c>
      <c r="R201" s="36">
        <v>93</v>
      </c>
      <c r="S201" s="36">
        <v>17</v>
      </c>
      <c r="U201" s="62" t="s">
        <v>1095</v>
      </c>
      <c r="V201" s="36">
        <v>3314711</v>
      </c>
      <c r="W201" s="36">
        <v>117</v>
      </c>
      <c r="X201" s="36">
        <v>103</v>
      </c>
      <c r="Y201" s="36">
        <v>14</v>
      </c>
      <c r="AA201" s="34" t="s">
        <v>988</v>
      </c>
      <c r="AB201" s="86">
        <v>1340501</v>
      </c>
      <c r="AC201" s="86">
        <v>120</v>
      </c>
      <c r="AD201" s="86">
        <v>84</v>
      </c>
      <c r="AE201" s="86">
        <v>36</v>
      </c>
    </row>
    <row r="202" spans="1:31" ht="24" thickBot="1">
      <c r="A202" s="23" t="s">
        <v>843</v>
      </c>
      <c r="B202" s="58" t="s">
        <v>843</v>
      </c>
      <c r="C202" s="82">
        <v>13</v>
      </c>
      <c r="D202" s="17"/>
      <c r="E202" s="80" t="s">
        <v>843</v>
      </c>
      <c r="F202" s="80">
        <v>13</v>
      </c>
      <c r="G202" s="70"/>
      <c r="O202" s="36">
        <v>4789008</v>
      </c>
      <c r="P202" s="34" t="s">
        <v>1260</v>
      </c>
      <c r="Q202" s="36">
        <v>109</v>
      </c>
      <c r="R202" s="36">
        <v>52</v>
      </c>
      <c r="S202" s="36">
        <v>57</v>
      </c>
      <c r="U202" s="62" t="s">
        <v>1260</v>
      </c>
      <c r="V202" s="36">
        <v>4789008</v>
      </c>
      <c r="W202" s="36">
        <v>115</v>
      </c>
      <c r="X202" s="36">
        <v>57</v>
      </c>
      <c r="Y202" s="36">
        <v>58</v>
      </c>
      <c r="AA202" s="34" t="s">
        <v>1045</v>
      </c>
      <c r="AB202" s="86">
        <v>2349499</v>
      </c>
      <c r="AC202" s="86">
        <v>120</v>
      </c>
      <c r="AD202" s="86">
        <v>61</v>
      </c>
      <c r="AE202" s="86">
        <v>59</v>
      </c>
    </row>
    <row r="203" spans="1:31" ht="24" thickBot="1">
      <c r="A203" s="23" t="s">
        <v>415</v>
      </c>
      <c r="B203" s="59" t="s">
        <v>415</v>
      </c>
      <c r="C203" s="82">
        <v>94</v>
      </c>
      <c r="D203" s="17"/>
      <c r="E203" s="80" t="s">
        <v>415</v>
      </c>
      <c r="F203" s="80">
        <v>101</v>
      </c>
      <c r="G203" s="71"/>
      <c r="O203" s="36">
        <v>2599301</v>
      </c>
      <c r="P203" s="34" t="s">
        <v>1059</v>
      </c>
      <c r="Q203" s="36">
        <v>106</v>
      </c>
      <c r="R203" s="36">
        <v>97</v>
      </c>
      <c r="S203" s="36">
        <v>9</v>
      </c>
      <c r="U203" s="62" t="s">
        <v>988</v>
      </c>
      <c r="V203" s="36">
        <v>1340501</v>
      </c>
      <c r="W203" s="36">
        <v>113</v>
      </c>
      <c r="X203" s="36">
        <v>79</v>
      </c>
      <c r="Y203" s="36">
        <v>34</v>
      </c>
      <c r="AA203" s="34" t="s">
        <v>1095</v>
      </c>
      <c r="AB203" s="86">
        <v>3314711</v>
      </c>
      <c r="AC203" s="86">
        <v>120</v>
      </c>
      <c r="AD203" s="86">
        <v>106</v>
      </c>
      <c r="AE203" s="86">
        <v>14</v>
      </c>
    </row>
    <row r="204" spans="1:31" ht="23.25" thickBot="1">
      <c r="A204" s="23" t="s">
        <v>316</v>
      </c>
      <c r="B204" s="58" t="s">
        <v>316</v>
      </c>
      <c r="C204" s="82">
        <v>147</v>
      </c>
      <c r="D204" s="17"/>
      <c r="E204" s="80" t="s">
        <v>316</v>
      </c>
      <c r="F204" s="80">
        <v>166</v>
      </c>
      <c r="G204" s="70"/>
      <c r="O204" s="36">
        <v>1340501</v>
      </c>
      <c r="P204" s="34" t="s">
        <v>988</v>
      </c>
      <c r="Q204" s="36">
        <v>100</v>
      </c>
      <c r="R204" s="36">
        <v>68</v>
      </c>
      <c r="S204" s="36">
        <v>32</v>
      </c>
      <c r="U204" s="62" t="s">
        <v>1059</v>
      </c>
      <c r="V204" s="36">
        <v>2599301</v>
      </c>
      <c r="W204" s="36">
        <v>112</v>
      </c>
      <c r="X204" s="36">
        <v>103</v>
      </c>
      <c r="Y204" s="36">
        <v>9</v>
      </c>
      <c r="AA204" s="34" t="s">
        <v>1260</v>
      </c>
      <c r="AB204" s="86">
        <v>4789008</v>
      </c>
      <c r="AC204" s="86">
        <v>116</v>
      </c>
      <c r="AD204" s="86">
        <v>58</v>
      </c>
      <c r="AE204" s="86">
        <v>58</v>
      </c>
    </row>
    <row r="205" spans="1:31" ht="15.75" thickBot="1">
      <c r="A205" s="23" t="s">
        <v>145</v>
      </c>
      <c r="B205" s="59" t="s">
        <v>145</v>
      </c>
      <c r="C205" s="82">
        <v>444</v>
      </c>
      <c r="D205" s="17"/>
      <c r="E205" s="80" t="s">
        <v>145</v>
      </c>
      <c r="F205" s="80">
        <v>456</v>
      </c>
      <c r="G205" s="71"/>
      <c r="O205" s="36">
        <v>2063100</v>
      </c>
      <c r="P205" s="34" t="s">
        <v>1035</v>
      </c>
      <c r="Q205" s="36">
        <v>100</v>
      </c>
      <c r="R205" s="36">
        <v>36</v>
      </c>
      <c r="S205" s="36">
        <v>64</v>
      </c>
      <c r="U205" s="62" t="s">
        <v>1125</v>
      </c>
      <c r="V205" s="36">
        <v>4329101</v>
      </c>
      <c r="W205" s="36">
        <v>107</v>
      </c>
      <c r="X205" s="36">
        <v>94</v>
      </c>
      <c r="Y205" s="36">
        <v>13</v>
      </c>
      <c r="AA205" s="34" t="s">
        <v>1125</v>
      </c>
      <c r="AB205" s="86">
        <v>4329101</v>
      </c>
      <c r="AC205" s="86">
        <v>111</v>
      </c>
      <c r="AD205" s="86">
        <v>97</v>
      </c>
      <c r="AE205" s="86">
        <v>14</v>
      </c>
    </row>
    <row r="206" spans="1:31" ht="24" thickBot="1">
      <c r="A206" s="23" t="s">
        <v>657</v>
      </c>
      <c r="B206" s="58" t="s">
        <v>657</v>
      </c>
      <c r="C206" s="82">
        <v>37</v>
      </c>
      <c r="D206" s="17"/>
      <c r="E206" s="80" t="s">
        <v>657</v>
      </c>
      <c r="F206" s="80">
        <v>39</v>
      </c>
      <c r="G206" s="70"/>
      <c r="O206" s="36">
        <v>4329101</v>
      </c>
      <c r="P206" s="34" t="s">
        <v>1125</v>
      </c>
      <c r="Q206" s="36">
        <v>100</v>
      </c>
      <c r="R206" s="36">
        <v>89</v>
      </c>
      <c r="S206" s="36">
        <v>11</v>
      </c>
      <c r="U206" s="62" t="s">
        <v>1354</v>
      </c>
      <c r="V206" s="36">
        <v>7732201</v>
      </c>
      <c r="W206" s="36">
        <v>105</v>
      </c>
      <c r="X206" s="36">
        <v>80</v>
      </c>
      <c r="Y206" s="36">
        <v>25</v>
      </c>
      <c r="AA206" s="34" t="s">
        <v>1354</v>
      </c>
      <c r="AB206" s="86">
        <v>7732201</v>
      </c>
      <c r="AC206" s="86">
        <v>110</v>
      </c>
      <c r="AD206" s="86">
        <v>85</v>
      </c>
      <c r="AE206" s="86">
        <v>25</v>
      </c>
    </row>
    <row r="207" spans="1:31" ht="23.25" thickBot="1">
      <c r="A207" s="23" t="s">
        <v>854</v>
      </c>
      <c r="B207" s="59" t="s">
        <v>854</v>
      </c>
      <c r="C207" s="82">
        <v>11</v>
      </c>
      <c r="D207" s="17"/>
      <c r="E207" s="80" t="s">
        <v>854</v>
      </c>
      <c r="F207" s="80">
        <v>11</v>
      </c>
      <c r="G207" s="71"/>
      <c r="O207" s="36">
        <v>4789003</v>
      </c>
      <c r="P207" s="34" t="s">
        <v>1255</v>
      </c>
      <c r="Q207" s="36">
        <v>100</v>
      </c>
      <c r="R207" s="36">
        <v>42</v>
      </c>
      <c r="S207" s="36">
        <v>58</v>
      </c>
      <c r="U207" s="62" t="s">
        <v>1035</v>
      </c>
      <c r="V207" s="36">
        <v>2063100</v>
      </c>
      <c r="W207" s="36">
        <v>104</v>
      </c>
      <c r="X207" s="36">
        <v>37</v>
      </c>
      <c r="Y207" s="36">
        <v>67</v>
      </c>
      <c r="AA207" s="34" t="s">
        <v>1153</v>
      </c>
      <c r="AB207" s="86">
        <v>4530705</v>
      </c>
      <c r="AC207" s="86">
        <v>109</v>
      </c>
      <c r="AD207" s="86">
        <v>90</v>
      </c>
      <c r="AE207" s="86">
        <v>19</v>
      </c>
    </row>
    <row r="208" spans="1:31" ht="23.25" thickBot="1">
      <c r="A208" s="23" t="s">
        <v>91</v>
      </c>
      <c r="B208" s="58" t="s">
        <v>91</v>
      </c>
      <c r="C208" s="83">
        <v>1096</v>
      </c>
      <c r="D208" s="76"/>
      <c r="E208" s="80" t="s">
        <v>91</v>
      </c>
      <c r="F208" s="81">
        <v>1156</v>
      </c>
      <c r="G208" s="73"/>
      <c r="O208" s="36">
        <v>4530705</v>
      </c>
      <c r="P208" s="34" t="s">
        <v>1153</v>
      </c>
      <c r="Q208" s="36">
        <v>99</v>
      </c>
      <c r="R208" s="36">
        <v>81</v>
      </c>
      <c r="S208" s="36">
        <v>18</v>
      </c>
      <c r="U208" s="62" t="s">
        <v>1226</v>
      </c>
      <c r="V208" s="36">
        <v>4756300</v>
      </c>
      <c r="W208" s="36">
        <v>103</v>
      </c>
      <c r="X208" s="36">
        <v>79</v>
      </c>
      <c r="Y208" s="36">
        <v>24</v>
      </c>
      <c r="AA208" s="34" t="s">
        <v>1035</v>
      </c>
      <c r="AB208" s="86">
        <v>2063100</v>
      </c>
      <c r="AC208" s="86">
        <v>108</v>
      </c>
      <c r="AD208" s="86">
        <v>39</v>
      </c>
      <c r="AE208" s="86">
        <v>69</v>
      </c>
    </row>
    <row r="209" spans="1:31" ht="15.75" thickBot="1">
      <c r="A209" s="23" t="s">
        <v>241</v>
      </c>
      <c r="B209" s="59" t="s">
        <v>241</v>
      </c>
      <c r="C209" s="82">
        <v>211</v>
      </c>
      <c r="D209" s="17"/>
      <c r="E209" s="80" t="s">
        <v>241</v>
      </c>
      <c r="F209" s="80">
        <v>217</v>
      </c>
      <c r="G209" s="71"/>
      <c r="O209" s="36">
        <v>4756300</v>
      </c>
      <c r="P209" s="34" t="s">
        <v>1226</v>
      </c>
      <c r="Q209" s="36">
        <v>99</v>
      </c>
      <c r="R209" s="36">
        <v>76</v>
      </c>
      <c r="S209" s="36">
        <v>23</v>
      </c>
      <c r="U209" s="62" t="s">
        <v>1255</v>
      </c>
      <c r="V209" s="36">
        <v>4789003</v>
      </c>
      <c r="W209" s="36">
        <v>103</v>
      </c>
      <c r="X209" s="36">
        <v>44</v>
      </c>
      <c r="Y209" s="36">
        <v>59</v>
      </c>
      <c r="AA209" s="34" t="s">
        <v>1226</v>
      </c>
      <c r="AB209" s="86">
        <v>4756300</v>
      </c>
      <c r="AC209" s="86">
        <v>107</v>
      </c>
      <c r="AD209" s="86">
        <v>81</v>
      </c>
      <c r="AE209" s="86">
        <v>26</v>
      </c>
    </row>
    <row r="210" spans="1:31" ht="15.75" thickBot="1">
      <c r="A210" s="23" t="s">
        <v>876</v>
      </c>
      <c r="B210" s="58" t="s">
        <v>876</v>
      </c>
      <c r="C210" s="82">
        <v>8</v>
      </c>
      <c r="D210" s="17"/>
      <c r="E210" s="80" t="s">
        <v>876</v>
      </c>
      <c r="F210" s="80">
        <v>8</v>
      </c>
      <c r="G210" s="70"/>
      <c r="O210" s="36">
        <v>9529103</v>
      </c>
      <c r="P210" s="34" t="s">
        <v>1424</v>
      </c>
      <c r="Q210" s="36">
        <v>99</v>
      </c>
      <c r="R210" s="36">
        <v>93</v>
      </c>
      <c r="S210" s="36">
        <v>6</v>
      </c>
      <c r="U210" s="62" t="s">
        <v>1153</v>
      </c>
      <c r="V210" s="36">
        <v>4530705</v>
      </c>
      <c r="W210" s="36">
        <v>101</v>
      </c>
      <c r="X210" s="36">
        <v>82</v>
      </c>
      <c r="Y210" s="36">
        <v>19</v>
      </c>
      <c r="AA210" s="34" t="s">
        <v>1255</v>
      </c>
      <c r="AB210" s="86">
        <v>4789003</v>
      </c>
      <c r="AC210" s="86">
        <v>106</v>
      </c>
      <c r="AD210" s="86">
        <v>47</v>
      </c>
      <c r="AE210" s="86">
        <v>59</v>
      </c>
    </row>
    <row r="211" spans="1:31" ht="15.75" thickBot="1">
      <c r="A211" s="23" t="s">
        <v>54</v>
      </c>
      <c r="B211" s="59" t="s">
        <v>54</v>
      </c>
      <c r="C211" s="83">
        <v>11229</v>
      </c>
      <c r="D211" s="76"/>
      <c r="E211" s="80" t="s">
        <v>54</v>
      </c>
      <c r="F211" s="81">
        <v>11886</v>
      </c>
      <c r="G211" s="72"/>
      <c r="O211" s="36">
        <v>1099699</v>
      </c>
      <c r="P211" s="34" t="s">
        <v>980</v>
      </c>
      <c r="Q211" s="36">
        <v>96</v>
      </c>
      <c r="R211" s="36">
        <v>55</v>
      </c>
      <c r="S211" s="36">
        <v>41</v>
      </c>
      <c r="U211" s="62" t="s">
        <v>1424</v>
      </c>
      <c r="V211" s="36">
        <v>9529103</v>
      </c>
      <c r="W211" s="36">
        <v>100</v>
      </c>
      <c r="X211" s="36">
        <v>94</v>
      </c>
      <c r="Y211" s="36">
        <v>6</v>
      </c>
      <c r="AA211" s="34" t="s">
        <v>1424</v>
      </c>
      <c r="AB211" s="86">
        <v>9529103</v>
      </c>
      <c r="AC211" s="86">
        <v>103</v>
      </c>
      <c r="AD211" s="86">
        <v>97</v>
      </c>
      <c r="AE211" s="86">
        <v>6</v>
      </c>
    </row>
    <row r="212" spans="1:31" ht="24" thickBot="1">
      <c r="A212" s="23" t="s">
        <v>280</v>
      </c>
      <c r="B212" s="58" t="s">
        <v>280</v>
      </c>
      <c r="C212" s="82">
        <v>167</v>
      </c>
      <c r="D212" s="17"/>
      <c r="E212" s="80" t="s">
        <v>280</v>
      </c>
      <c r="F212" s="80">
        <v>179</v>
      </c>
      <c r="G212" s="70"/>
      <c r="O212" s="36">
        <v>7732201</v>
      </c>
      <c r="P212" s="34" t="s">
        <v>1354</v>
      </c>
      <c r="Q212" s="36">
        <v>96</v>
      </c>
      <c r="R212" s="36">
        <v>73</v>
      </c>
      <c r="S212" s="36">
        <v>23</v>
      </c>
      <c r="U212" s="62" t="s">
        <v>980</v>
      </c>
      <c r="V212" s="36">
        <v>1099699</v>
      </c>
      <c r="W212" s="36">
        <v>98</v>
      </c>
      <c r="X212" s="36">
        <v>56</v>
      </c>
      <c r="Y212" s="36">
        <v>42</v>
      </c>
      <c r="AA212" s="34" t="s">
        <v>980</v>
      </c>
      <c r="AB212" s="86">
        <v>1099699</v>
      </c>
      <c r="AC212" s="86">
        <v>102</v>
      </c>
      <c r="AD212" s="86">
        <v>57</v>
      </c>
      <c r="AE212" s="86">
        <v>45</v>
      </c>
    </row>
    <row r="213" spans="1:31" ht="15.75" thickBot="1">
      <c r="A213" s="23" t="s">
        <v>394</v>
      </c>
      <c r="B213" s="59" t="s">
        <v>394</v>
      </c>
      <c r="C213" s="82">
        <v>97</v>
      </c>
      <c r="D213" s="17"/>
      <c r="E213" s="80" t="s">
        <v>394</v>
      </c>
      <c r="F213" s="80">
        <v>109</v>
      </c>
      <c r="G213" s="71"/>
      <c r="O213" s="36">
        <v>3832700</v>
      </c>
      <c r="P213" s="34" t="s">
        <v>1111</v>
      </c>
      <c r="Q213" s="36">
        <v>92</v>
      </c>
      <c r="R213" s="36">
        <v>60</v>
      </c>
      <c r="S213" s="36">
        <v>32</v>
      </c>
      <c r="U213" s="62" t="s">
        <v>1212</v>
      </c>
      <c r="V213" s="36">
        <v>4744003</v>
      </c>
      <c r="W213" s="36">
        <v>97</v>
      </c>
      <c r="X213" s="36">
        <v>60</v>
      </c>
      <c r="Y213" s="36">
        <v>37</v>
      </c>
      <c r="AA213" s="34" t="s">
        <v>1212</v>
      </c>
      <c r="AB213" s="86">
        <v>4744003</v>
      </c>
      <c r="AC213" s="86">
        <v>100</v>
      </c>
      <c r="AD213" s="86">
        <v>63</v>
      </c>
      <c r="AE213" s="86">
        <v>37</v>
      </c>
    </row>
    <row r="214" spans="1:31" ht="15.75" thickBot="1">
      <c r="A214" s="23" t="s">
        <v>554</v>
      </c>
      <c r="B214" s="58" t="s">
        <v>554</v>
      </c>
      <c r="C214" s="82">
        <v>57</v>
      </c>
      <c r="D214" s="17"/>
      <c r="E214" s="80" t="s">
        <v>554</v>
      </c>
      <c r="F214" s="80">
        <v>57</v>
      </c>
      <c r="G214" s="70"/>
      <c r="O214" s="36">
        <v>4744003</v>
      </c>
      <c r="P214" s="34" t="s">
        <v>1212</v>
      </c>
      <c r="Q214" s="36">
        <v>92</v>
      </c>
      <c r="R214" s="36">
        <v>59</v>
      </c>
      <c r="S214" s="36">
        <v>33</v>
      </c>
      <c r="U214" s="62" t="s">
        <v>1259</v>
      </c>
      <c r="V214" s="36">
        <v>4789007</v>
      </c>
      <c r="W214" s="36">
        <v>95</v>
      </c>
      <c r="X214" s="36">
        <v>51</v>
      </c>
      <c r="Y214" s="36">
        <v>44</v>
      </c>
      <c r="AA214" s="34" t="s">
        <v>1259</v>
      </c>
      <c r="AB214" s="86">
        <v>4789007</v>
      </c>
      <c r="AC214" s="86">
        <v>95</v>
      </c>
      <c r="AD214" s="86">
        <v>51</v>
      </c>
      <c r="AE214" s="86">
        <v>44</v>
      </c>
    </row>
    <row r="215" spans="1:31" ht="15.75" thickBot="1">
      <c r="A215" s="23" t="s">
        <v>789</v>
      </c>
      <c r="B215" s="59" t="s">
        <v>789</v>
      </c>
      <c r="C215" s="82">
        <v>33</v>
      </c>
      <c r="D215" s="17"/>
      <c r="E215" s="80" t="s">
        <v>789</v>
      </c>
      <c r="F215" s="80">
        <v>32</v>
      </c>
      <c r="G215" s="71"/>
      <c r="O215" s="36">
        <v>4789007</v>
      </c>
      <c r="P215" s="34" t="s">
        <v>1259</v>
      </c>
      <c r="Q215" s="36">
        <v>92</v>
      </c>
      <c r="R215" s="36">
        <v>51</v>
      </c>
      <c r="S215" s="36">
        <v>41</v>
      </c>
      <c r="U215" s="62" t="s">
        <v>1111</v>
      </c>
      <c r="V215" s="36">
        <v>3832700</v>
      </c>
      <c r="W215" s="36">
        <v>92</v>
      </c>
      <c r="X215" s="36">
        <v>60</v>
      </c>
      <c r="Y215" s="36">
        <v>32</v>
      </c>
      <c r="AA215" s="34" t="s">
        <v>1353</v>
      </c>
      <c r="AB215" s="86">
        <v>7731400</v>
      </c>
      <c r="AC215" s="86">
        <v>95</v>
      </c>
      <c r="AD215" s="86">
        <v>74</v>
      </c>
      <c r="AE215" s="86">
        <v>21</v>
      </c>
    </row>
    <row r="216" spans="1:31" ht="24" thickBot="1">
      <c r="A216" s="23" t="s">
        <v>270</v>
      </c>
      <c r="B216" s="58" t="s">
        <v>270</v>
      </c>
      <c r="C216" s="82">
        <v>177</v>
      </c>
      <c r="D216" s="17"/>
      <c r="E216" s="80" t="s">
        <v>270</v>
      </c>
      <c r="F216" s="80">
        <v>186</v>
      </c>
      <c r="G216" s="70"/>
      <c r="O216" s="36">
        <v>4399199</v>
      </c>
      <c r="P216" s="34" t="s">
        <v>1140</v>
      </c>
      <c r="Q216" s="36">
        <v>90</v>
      </c>
      <c r="R216" s="36">
        <v>82</v>
      </c>
      <c r="S216" s="36">
        <v>8</v>
      </c>
      <c r="U216" s="62" t="s">
        <v>1353</v>
      </c>
      <c r="V216" s="36">
        <v>7731400</v>
      </c>
      <c r="W216" s="36">
        <v>92</v>
      </c>
      <c r="X216" s="36">
        <v>73</v>
      </c>
      <c r="Y216" s="36">
        <v>19</v>
      </c>
      <c r="AA216" s="34" t="s">
        <v>1364</v>
      </c>
      <c r="AB216" s="86">
        <v>7990200</v>
      </c>
      <c r="AC216" s="86">
        <v>94</v>
      </c>
      <c r="AD216" s="86">
        <v>58</v>
      </c>
      <c r="AE216" s="86">
        <v>36</v>
      </c>
    </row>
    <row r="217" spans="1:31" ht="24" thickBot="1">
      <c r="A217" s="23" t="s">
        <v>578</v>
      </c>
      <c r="B217" s="59" t="s">
        <v>578</v>
      </c>
      <c r="C217" s="82">
        <v>52</v>
      </c>
      <c r="D217" s="17"/>
      <c r="E217" s="80" t="s">
        <v>578</v>
      </c>
      <c r="F217" s="80">
        <v>52</v>
      </c>
      <c r="G217" s="71"/>
      <c r="O217" s="36">
        <v>7990200</v>
      </c>
      <c r="P217" s="34" t="s">
        <v>1364</v>
      </c>
      <c r="Q217" s="36">
        <v>90</v>
      </c>
      <c r="R217" s="36">
        <v>58</v>
      </c>
      <c r="S217" s="36">
        <v>32</v>
      </c>
      <c r="U217" s="62" t="s">
        <v>1140</v>
      </c>
      <c r="V217" s="36">
        <v>4399199</v>
      </c>
      <c r="W217" s="36">
        <v>90</v>
      </c>
      <c r="X217" s="36">
        <v>82</v>
      </c>
      <c r="Y217" s="36">
        <v>8</v>
      </c>
      <c r="AA217" s="34" t="s">
        <v>1140</v>
      </c>
      <c r="AB217" s="86">
        <v>4399199</v>
      </c>
      <c r="AC217" s="86">
        <v>93</v>
      </c>
      <c r="AD217" s="86">
        <v>85</v>
      </c>
      <c r="AE217" s="86">
        <v>8</v>
      </c>
    </row>
    <row r="218" spans="1:31" ht="23.25" thickBot="1">
      <c r="A218" s="23" t="s">
        <v>201</v>
      </c>
      <c r="B218" s="58" t="s">
        <v>201</v>
      </c>
      <c r="C218" s="82">
        <v>288</v>
      </c>
      <c r="D218" s="17"/>
      <c r="E218" s="80" t="s">
        <v>201</v>
      </c>
      <c r="F218" s="80">
        <v>312</v>
      </c>
      <c r="G218" s="70"/>
      <c r="O218" s="36">
        <v>7731400</v>
      </c>
      <c r="P218" s="34" t="s">
        <v>1353</v>
      </c>
      <c r="Q218" s="36">
        <v>86</v>
      </c>
      <c r="R218" s="36">
        <v>67</v>
      </c>
      <c r="S218" s="36">
        <v>19</v>
      </c>
      <c r="U218" s="62" t="s">
        <v>1364</v>
      </c>
      <c r="V218" s="36">
        <v>7990200</v>
      </c>
      <c r="W218" s="36">
        <v>90</v>
      </c>
      <c r="X218" s="36">
        <v>57</v>
      </c>
      <c r="Y218" s="36">
        <v>33</v>
      </c>
      <c r="AA218" s="34" t="s">
        <v>1111</v>
      </c>
      <c r="AB218" s="86">
        <v>3832700</v>
      </c>
      <c r="AC218" s="86">
        <v>90</v>
      </c>
      <c r="AD218" s="86">
        <v>60</v>
      </c>
      <c r="AE218" s="86">
        <v>30</v>
      </c>
    </row>
    <row r="219" spans="1:31" ht="15.75" thickBot="1">
      <c r="A219" s="23" t="s">
        <v>73</v>
      </c>
      <c r="B219" s="59" t="s">
        <v>73</v>
      </c>
      <c r="C219" s="83">
        <v>1800</v>
      </c>
      <c r="D219" s="76"/>
      <c r="E219" s="80" t="s">
        <v>73</v>
      </c>
      <c r="F219" s="81">
        <v>1880</v>
      </c>
      <c r="G219" s="72"/>
      <c r="O219" s="36">
        <v>3291400</v>
      </c>
      <c r="P219" s="34" t="s">
        <v>1076</v>
      </c>
      <c r="Q219" s="36">
        <v>85</v>
      </c>
      <c r="R219" s="36">
        <v>61</v>
      </c>
      <c r="S219" s="36">
        <v>24</v>
      </c>
      <c r="U219" s="62" t="s">
        <v>1069</v>
      </c>
      <c r="V219" s="36">
        <v>3211602</v>
      </c>
      <c r="W219" s="36">
        <v>87</v>
      </c>
      <c r="X219" s="36">
        <v>66</v>
      </c>
      <c r="Y219" s="36">
        <v>21</v>
      </c>
      <c r="AA219" s="34" t="s">
        <v>1146</v>
      </c>
      <c r="AB219" s="86">
        <v>4520004</v>
      </c>
      <c r="AC219" s="86">
        <v>90</v>
      </c>
      <c r="AD219" s="86">
        <v>77</v>
      </c>
      <c r="AE219" s="86">
        <v>13</v>
      </c>
    </row>
    <row r="220" spans="1:31" ht="15.75" thickBot="1">
      <c r="A220" s="23" t="s">
        <v>588</v>
      </c>
      <c r="B220" s="58" t="s">
        <v>588</v>
      </c>
      <c r="C220" s="82">
        <v>45</v>
      </c>
      <c r="D220" s="17"/>
      <c r="E220" s="80" t="s">
        <v>588</v>
      </c>
      <c r="F220" s="80">
        <v>46</v>
      </c>
      <c r="G220" s="70"/>
      <c r="O220" s="36">
        <v>4520004</v>
      </c>
      <c r="P220" s="34" t="s">
        <v>1146</v>
      </c>
      <c r="Q220" s="36">
        <v>84</v>
      </c>
      <c r="R220" s="36">
        <v>70</v>
      </c>
      <c r="S220" s="36">
        <v>14</v>
      </c>
      <c r="U220" s="62" t="s">
        <v>1076</v>
      </c>
      <c r="V220" s="36">
        <v>3291400</v>
      </c>
      <c r="W220" s="36">
        <v>86</v>
      </c>
      <c r="X220" s="36">
        <v>62</v>
      </c>
      <c r="Y220" s="36">
        <v>24</v>
      </c>
      <c r="AA220" s="34" t="s">
        <v>1037</v>
      </c>
      <c r="AB220" s="86">
        <v>2219600</v>
      </c>
      <c r="AC220" s="86">
        <v>89</v>
      </c>
      <c r="AD220" s="86">
        <v>29</v>
      </c>
      <c r="AE220" s="86">
        <v>60</v>
      </c>
    </row>
    <row r="221" spans="1:31" ht="23.25" thickBot="1">
      <c r="A221" s="23" t="s">
        <v>855</v>
      </c>
      <c r="B221" s="59" t="s">
        <v>855</v>
      </c>
      <c r="C221" s="82">
        <v>13</v>
      </c>
      <c r="D221" s="17"/>
      <c r="E221" s="80" t="s">
        <v>855</v>
      </c>
      <c r="F221" s="80">
        <v>14</v>
      </c>
      <c r="G221" s="71"/>
      <c r="O221" s="36">
        <v>4729601</v>
      </c>
      <c r="P221" s="34" t="s">
        <v>1203</v>
      </c>
      <c r="Q221" s="36">
        <v>84</v>
      </c>
      <c r="R221" s="36">
        <v>53</v>
      </c>
      <c r="S221" s="36">
        <v>31</v>
      </c>
      <c r="U221" s="62" t="s">
        <v>1037</v>
      </c>
      <c r="V221" s="36">
        <v>2219600</v>
      </c>
      <c r="W221" s="36">
        <v>85</v>
      </c>
      <c r="X221" s="36">
        <v>27</v>
      </c>
      <c r="Y221" s="36">
        <v>58</v>
      </c>
      <c r="AA221" s="34" t="s">
        <v>1069</v>
      </c>
      <c r="AB221" s="86">
        <v>3211602</v>
      </c>
      <c r="AC221" s="86">
        <v>89</v>
      </c>
      <c r="AD221" s="86">
        <v>67</v>
      </c>
      <c r="AE221" s="86">
        <v>22</v>
      </c>
    </row>
    <row r="222" spans="1:31" ht="23.25" thickBot="1">
      <c r="A222" s="23" t="s">
        <v>632</v>
      </c>
      <c r="B222" s="58" t="s">
        <v>632</v>
      </c>
      <c r="C222" s="82">
        <v>35</v>
      </c>
      <c r="D222" s="17"/>
      <c r="E222" s="80" t="s">
        <v>632</v>
      </c>
      <c r="F222" s="80">
        <v>36</v>
      </c>
      <c r="G222" s="70"/>
      <c r="O222" s="36">
        <v>3211602</v>
      </c>
      <c r="P222" s="34" t="s">
        <v>1069</v>
      </c>
      <c r="Q222" s="36">
        <v>82</v>
      </c>
      <c r="R222" s="36">
        <v>62</v>
      </c>
      <c r="S222" s="36">
        <v>20</v>
      </c>
      <c r="U222" s="62" t="s">
        <v>1090</v>
      </c>
      <c r="V222" s="36">
        <v>3314702</v>
      </c>
      <c r="W222" s="36">
        <v>85</v>
      </c>
      <c r="X222" s="36">
        <v>72</v>
      </c>
      <c r="Y222" s="36">
        <v>13</v>
      </c>
      <c r="AA222" s="34" t="s">
        <v>1076</v>
      </c>
      <c r="AB222" s="86">
        <v>3291400</v>
      </c>
      <c r="AC222" s="86">
        <v>88</v>
      </c>
      <c r="AD222" s="86">
        <v>64</v>
      </c>
      <c r="AE222" s="86">
        <v>24</v>
      </c>
    </row>
    <row r="223" spans="1:31" ht="24" thickBot="1">
      <c r="A223" s="23" t="s">
        <v>826</v>
      </c>
      <c r="B223" s="59" t="s">
        <v>826</v>
      </c>
      <c r="C223" s="82">
        <v>12</v>
      </c>
      <c r="D223" s="17"/>
      <c r="E223" s="80" t="s">
        <v>826</v>
      </c>
      <c r="F223" s="80">
        <v>14</v>
      </c>
      <c r="G223" s="71"/>
      <c r="O223" s="36">
        <v>3314702</v>
      </c>
      <c r="P223" s="34" t="s">
        <v>1090</v>
      </c>
      <c r="Q223" s="36">
        <v>81</v>
      </c>
      <c r="R223" s="36">
        <v>68</v>
      </c>
      <c r="S223" s="36">
        <v>13</v>
      </c>
      <c r="U223" s="62" t="s">
        <v>1146</v>
      </c>
      <c r="V223" s="36">
        <v>4520004</v>
      </c>
      <c r="W223" s="36">
        <v>85</v>
      </c>
      <c r="X223" s="36">
        <v>72</v>
      </c>
      <c r="Y223" s="36">
        <v>13</v>
      </c>
      <c r="AA223" s="34" t="s">
        <v>1090</v>
      </c>
      <c r="AB223" s="86">
        <v>3314702</v>
      </c>
      <c r="AC223" s="86">
        <v>88</v>
      </c>
      <c r="AD223" s="86">
        <v>75</v>
      </c>
      <c r="AE223" s="86">
        <v>13</v>
      </c>
    </row>
    <row r="224" spans="1:31" ht="15.75" thickBot="1">
      <c r="A224" s="23" t="s">
        <v>819</v>
      </c>
      <c r="B224" s="58" t="s">
        <v>819</v>
      </c>
      <c r="C224" s="82">
        <v>29</v>
      </c>
      <c r="D224" s="17"/>
      <c r="E224" s="80" t="s">
        <v>819</v>
      </c>
      <c r="F224" s="80">
        <v>30</v>
      </c>
      <c r="G224" s="70"/>
      <c r="O224" s="36">
        <v>3299004</v>
      </c>
      <c r="P224" s="34" t="s">
        <v>1080</v>
      </c>
      <c r="Q224" s="36">
        <v>80</v>
      </c>
      <c r="R224" s="36">
        <v>66</v>
      </c>
      <c r="S224" s="36">
        <v>14</v>
      </c>
      <c r="U224" s="62" t="s">
        <v>1203</v>
      </c>
      <c r="V224" s="36">
        <v>4729601</v>
      </c>
      <c r="W224" s="36">
        <v>85</v>
      </c>
      <c r="X224" s="36">
        <v>54</v>
      </c>
      <c r="Y224" s="36">
        <v>31</v>
      </c>
      <c r="AA224" s="34" t="s">
        <v>973</v>
      </c>
      <c r="AB224" s="86">
        <v>1093702</v>
      </c>
      <c r="AC224" s="86">
        <v>84</v>
      </c>
      <c r="AD224" s="86">
        <v>36</v>
      </c>
      <c r="AE224" s="86">
        <v>48</v>
      </c>
    </row>
    <row r="225" spans="1:31" ht="24" thickBot="1">
      <c r="A225" s="23" t="s">
        <v>400</v>
      </c>
      <c r="B225" s="59" t="s">
        <v>400</v>
      </c>
      <c r="C225" s="82">
        <v>97</v>
      </c>
      <c r="D225" s="17"/>
      <c r="E225" s="80" t="s">
        <v>400</v>
      </c>
      <c r="F225" s="80">
        <v>105</v>
      </c>
      <c r="G225" s="71"/>
      <c r="O225" s="36">
        <v>2219600</v>
      </c>
      <c r="P225" s="34" t="s">
        <v>1037</v>
      </c>
      <c r="Q225" s="36">
        <v>79</v>
      </c>
      <c r="R225" s="36">
        <v>25</v>
      </c>
      <c r="S225" s="36">
        <v>54</v>
      </c>
      <c r="U225" s="62" t="s">
        <v>1044</v>
      </c>
      <c r="V225" s="36">
        <v>2342702</v>
      </c>
      <c r="W225" s="36">
        <v>82</v>
      </c>
      <c r="X225" s="36">
        <v>69</v>
      </c>
      <c r="Y225" s="36">
        <v>13</v>
      </c>
      <c r="AA225" s="34" t="s">
        <v>1044</v>
      </c>
      <c r="AB225" s="86">
        <v>2342702</v>
      </c>
      <c r="AC225" s="86">
        <v>84</v>
      </c>
      <c r="AD225" s="86">
        <v>69</v>
      </c>
      <c r="AE225" s="86">
        <v>15</v>
      </c>
    </row>
    <row r="226" spans="1:31" ht="15.75" thickBot="1">
      <c r="A226" s="23" t="s">
        <v>618</v>
      </c>
      <c r="B226" s="58" t="s">
        <v>618</v>
      </c>
      <c r="C226" s="82">
        <v>38</v>
      </c>
      <c r="D226" s="17"/>
      <c r="E226" s="80" t="s">
        <v>618</v>
      </c>
      <c r="F226" s="80">
        <v>40</v>
      </c>
      <c r="G226" s="70"/>
      <c r="O226" s="36">
        <v>1093702</v>
      </c>
      <c r="P226" s="34" t="s">
        <v>973</v>
      </c>
      <c r="Q226" s="36">
        <v>78</v>
      </c>
      <c r="R226" s="36">
        <v>35</v>
      </c>
      <c r="S226" s="36">
        <v>43</v>
      </c>
      <c r="U226" s="62" t="s">
        <v>1080</v>
      </c>
      <c r="V226" s="36">
        <v>3299004</v>
      </c>
      <c r="W226" s="36">
        <v>81</v>
      </c>
      <c r="X226" s="36">
        <v>67</v>
      </c>
      <c r="Y226" s="36">
        <v>14</v>
      </c>
      <c r="AA226" s="34" t="s">
        <v>1203</v>
      </c>
      <c r="AB226" s="86">
        <v>4729601</v>
      </c>
      <c r="AC226" s="86">
        <v>84</v>
      </c>
      <c r="AD226" s="86">
        <v>54</v>
      </c>
      <c r="AE226" s="86">
        <v>30</v>
      </c>
    </row>
    <row r="227" spans="1:31" ht="24" thickBot="1">
      <c r="A227" s="23" t="s">
        <v>514</v>
      </c>
      <c r="B227" s="59" t="s">
        <v>514</v>
      </c>
      <c r="C227" s="82">
        <v>63</v>
      </c>
      <c r="D227" s="17"/>
      <c r="E227" s="80" t="s">
        <v>514</v>
      </c>
      <c r="F227" s="80">
        <v>69</v>
      </c>
      <c r="G227" s="71"/>
      <c r="O227" s="36">
        <v>2342702</v>
      </c>
      <c r="P227" s="34" t="s">
        <v>1044</v>
      </c>
      <c r="Q227" s="36">
        <v>77</v>
      </c>
      <c r="R227" s="36">
        <v>66</v>
      </c>
      <c r="S227" s="36">
        <v>11</v>
      </c>
      <c r="U227" s="62" t="s">
        <v>973</v>
      </c>
      <c r="V227" s="36">
        <v>1093702</v>
      </c>
      <c r="W227" s="36">
        <v>80</v>
      </c>
      <c r="X227" s="36">
        <v>35</v>
      </c>
      <c r="Y227" s="36">
        <v>45</v>
      </c>
      <c r="AA227" s="34" t="s">
        <v>1389</v>
      </c>
      <c r="AB227" s="86">
        <v>8592902</v>
      </c>
      <c r="AC227" s="86">
        <v>83</v>
      </c>
      <c r="AD227" s="86">
        <v>43</v>
      </c>
      <c r="AE227" s="86">
        <v>40</v>
      </c>
    </row>
    <row r="228" spans="1:31" ht="24" thickBot="1">
      <c r="A228" s="23" t="s">
        <v>601</v>
      </c>
      <c r="B228" s="58" t="s">
        <v>601</v>
      </c>
      <c r="C228" s="82">
        <v>41</v>
      </c>
      <c r="D228" s="17"/>
      <c r="E228" s="80" t="s">
        <v>601</v>
      </c>
      <c r="F228" s="80">
        <v>41</v>
      </c>
      <c r="G228" s="70"/>
      <c r="O228" s="36">
        <v>2052500</v>
      </c>
      <c r="P228" s="34" t="s">
        <v>1032</v>
      </c>
      <c r="Q228" s="36">
        <v>76</v>
      </c>
      <c r="R228" s="36">
        <v>43</v>
      </c>
      <c r="S228" s="36">
        <v>33</v>
      </c>
      <c r="U228" s="62" t="s">
        <v>1101</v>
      </c>
      <c r="V228" s="36">
        <v>3319800</v>
      </c>
      <c r="W228" s="36">
        <v>80</v>
      </c>
      <c r="X228" s="36">
        <v>68</v>
      </c>
      <c r="Y228" s="36">
        <v>12</v>
      </c>
      <c r="AA228" s="34" t="s">
        <v>1101</v>
      </c>
      <c r="AB228" s="86">
        <v>3319800</v>
      </c>
      <c r="AC228" s="86">
        <v>82</v>
      </c>
      <c r="AD228" s="86">
        <v>70</v>
      </c>
      <c r="AE228" s="86">
        <v>12</v>
      </c>
    </row>
    <row r="229" spans="1:31" ht="15.75" thickBot="1">
      <c r="A229" s="23" t="s">
        <v>887</v>
      </c>
      <c r="B229" s="59" t="s">
        <v>887</v>
      </c>
      <c r="C229" s="82">
        <v>13</v>
      </c>
      <c r="D229" s="17"/>
      <c r="E229" s="80" t="s">
        <v>887</v>
      </c>
      <c r="F229" s="80">
        <v>14</v>
      </c>
      <c r="G229" s="71"/>
      <c r="O229" s="36">
        <v>3319800</v>
      </c>
      <c r="P229" s="34" t="s">
        <v>1101</v>
      </c>
      <c r="Q229" s="36">
        <v>76</v>
      </c>
      <c r="R229" s="36">
        <v>64</v>
      </c>
      <c r="S229" s="36">
        <v>12</v>
      </c>
      <c r="U229" s="62" t="s">
        <v>1032</v>
      </c>
      <c r="V229" s="36">
        <v>2052500</v>
      </c>
      <c r="W229" s="36">
        <v>76</v>
      </c>
      <c r="X229" s="36">
        <v>43</v>
      </c>
      <c r="Y229" s="36">
        <v>33</v>
      </c>
      <c r="AA229" s="34" t="s">
        <v>1080</v>
      </c>
      <c r="AB229" s="86">
        <v>3299004</v>
      </c>
      <c r="AC229" s="86">
        <v>81</v>
      </c>
      <c r="AD229" s="86">
        <v>67</v>
      </c>
      <c r="AE229" s="86">
        <v>14</v>
      </c>
    </row>
    <row r="230" spans="1:31" ht="24" thickBot="1">
      <c r="A230" s="23" t="s">
        <v>882</v>
      </c>
      <c r="B230" s="58" t="s">
        <v>882</v>
      </c>
      <c r="C230" s="82">
        <v>7</v>
      </c>
      <c r="D230" s="17"/>
      <c r="E230" s="80" t="s">
        <v>882</v>
      </c>
      <c r="F230" s="80">
        <v>9</v>
      </c>
      <c r="G230" s="70"/>
      <c r="O230" s="36">
        <v>3314720</v>
      </c>
      <c r="P230" s="34" t="s">
        <v>1098</v>
      </c>
      <c r="Q230" s="36">
        <v>73</v>
      </c>
      <c r="R230" s="36">
        <v>68</v>
      </c>
      <c r="S230" s="36">
        <v>5</v>
      </c>
      <c r="U230" s="62" t="s">
        <v>1098</v>
      </c>
      <c r="V230" s="36">
        <v>3314720</v>
      </c>
      <c r="W230" s="36">
        <v>75</v>
      </c>
      <c r="X230" s="36">
        <v>70</v>
      </c>
      <c r="Y230" s="36">
        <v>5</v>
      </c>
      <c r="AA230" s="34" t="s">
        <v>1098</v>
      </c>
      <c r="AB230" s="86">
        <v>3314720</v>
      </c>
      <c r="AC230" s="86">
        <v>81</v>
      </c>
      <c r="AD230" s="86">
        <v>76</v>
      </c>
      <c r="AE230" s="86">
        <v>5</v>
      </c>
    </row>
    <row r="231" spans="1:31" ht="24" thickBot="1">
      <c r="A231" s="23" t="s">
        <v>813</v>
      </c>
      <c r="B231" s="59" t="s">
        <v>813</v>
      </c>
      <c r="C231" s="82">
        <v>16</v>
      </c>
      <c r="D231" s="17"/>
      <c r="E231" s="80" t="s">
        <v>813</v>
      </c>
      <c r="F231" s="80">
        <v>18</v>
      </c>
      <c r="G231" s="71"/>
      <c r="O231" s="36">
        <v>3313999</v>
      </c>
      <c r="P231" s="34" t="s">
        <v>1088</v>
      </c>
      <c r="Q231" s="36">
        <v>71</v>
      </c>
      <c r="R231" s="36">
        <v>58</v>
      </c>
      <c r="S231" s="36">
        <v>13</v>
      </c>
      <c r="U231" s="62" t="s">
        <v>1389</v>
      </c>
      <c r="V231" s="36">
        <v>8592902</v>
      </c>
      <c r="W231" s="36">
        <v>75</v>
      </c>
      <c r="X231" s="36">
        <v>37</v>
      </c>
      <c r="Y231" s="36">
        <v>38</v>
      </c>
      <c r="AA231" s="34" t="s">
        <v>1032</v>
      </c>
      <c r="AB231" s="86">
        <v>2052500</v>
      </c>
      <c r="AC231" s="86">
        <v>78</v>
      </c>
      <c r="AD231" s="86">
        <v>44</v>
      </c>
      <c r="AE231" s="86">
        <v>34</v>
      </c>
    </row>
    <row r="232" spans="1:31" ht="23.25" thickBot="1">
      <c r="A232" s="23" t="s">
        <v>235</v>
      </c>
      <c r="B232" s="58" t="s">
        <v>235</v>
      </c>
      <c r="C232" s="82">
        <v>219</v>
      </c>
      <c r="D232" s="17"/>
      <c r="E232" s="80" t="s">
        <v>235</v>
      </c>
      <c r="F232" s="80">
        <v>233</v>
      </c>
      <c r="G232" s="70"/>
      <c r="O232" s="36">
        <v>3211601</v>
      </c>
      <c r="P232" s="34" t="s">
        <v>1068</v>
      </c>
      <c r="Q232" s="36">
        <v>69</v>
      </c>
      <c r="R232" s="36">
        <v>59</v>
      </c>
      <c r="S232" s="36">
        <v>10</v>
      </c>
      <c r="U232" s="62" t="s">
        <v>1088</v>
      </c>
      <c r="V232" s="36">
        <v>3313999</v>
      </c>
      <c r="W232" s="36">
        <v>74</v>
      </c>
      <c r="X232" s="36">
        <v>60</v>
      </c>
      <c r="Y232" s="36">
        <v>14</v>
      </c>
      <c r="AA232" s="34" t="s">
        <v>1109</v>
      </c>
      <c r="AB232" s="86">
        <v>3831901</v>
      </c>
      <c r="AC232" s="86">
        <v>76</v>
      </c>
      <c r="AD232" s="86">
        <v>58</v>
      </c>
      <c r="AE232" s="86">
        <v>18</v>
      </c>
    </row>
    <row r="233" spans="1:31" ht="24" thickBot="1">
      <c r="A233" s="23" t="s">
        <v>469</v>
      </c>
      <c r="B233" s="59" t="s">
        <v>469</v>
      </c>
      <c r="C233" s="82">
        <v>84</v>
      </c>
      <c r="D233" s="17"/>
      <c r="E233" s="80" t="s">
        <v>469</v>
      </c>
      <c r="F233" s="80">
        <v>94</v>
      </c>
      <c r="G233" s="71"/>
      <c r="O233" s="36">
        <v>3831901</v>
      </c>
      <c r="P233" s="34" t="s">
        <v>1109</v>
      </c>
      <c r="Q233" s="36">
        <v>69</v>
      </c>
      <c r="R233" s="36">
        <v>51</v>
      </c>
      <c r="S233" s="36">
        <v>18</v>
      </c>
      <c r="U233" s="62" t="s">
        <v>1109</v>
      </c>
      <c r="V233" s="36">
        <v>3831901</v>
      </c>
      <c r="W233" s="36">
        <v>72</v>
      </c>
      <c r="X233" s="36">
        <v>54</v>
      </c>
      <c r="Y233" s="36">
        <v>18</v>
      </c>
      <c r="AA233" s="34" t="s">
        <v>1088</v>
      </c>
      <c r="AB233" s="86">
        <v>3313999</v>
      </c>
      <c r="AC233" s="86">
        <v>75</v>
      </c>
      <c r="AD233" s="86">
        <v>61</v>
      </c>
      <c r="AE233" s="86">
        <v>14</v>
      </c>
    </row>
    <row r="234" spans="1:31" ht="15.75" thickBot="1">
      <c r="A234" s="23" t="s">
        <v>844</v>
      </c>
      <c r="B234" s="58" t="s">
        <v>844</v>
      </c>
      <c r="C234" s="82">
        <v>14</v>
      </c>
      <c r="D234" s="17"/>
      <c r="E234" s="80" t="s">
        <v>844</v>
      </c>
      <c r="F234" s="80">
        <v>14</v>
      </c>
      <c r="G234" s="70"/>
      <c r="O234" s="36">
        <v>3831999</v>
      </c>
      <c r="P234" s="34" t="s">
        <v>1110</v>
      </c>
      <c r="Q234" s="36">
        <v>68</v>
      </c>
      <c r="R234" s="36">
        <v>55</v>
      </c>
      <c r="S234" s="36">
        <v>13</v>
      </c>
      <c r="U234" s="62" t="s">
        <v>1110</v>
      </c>
      <c r="V234" s="36">
        <v>3831999</v>
      </c>
      <c r="W234" s="36">
        <v>72</v>
      </c>
      <c r="X234" s="36">
        <v>58</v>
      </c>
      <c r="Y234" s="36">
        <v>14</v>
      </c>
      <c r="AA234" s="34" t="s">
        <v>1363</v>
      </c>
      <c r="AB234" s="86">
        <v>7912100</v>
      </c>
      <c r="AC234" s="86">
        <v>74</v>
      </c>
      <c r="AD234" s="86">
        <v>31</v>
      </c>
      <c r="AE234" s="86">
        <v>43</v>
      </c>
    </row>
    <row r="235" spans="1:31" ht="15.75" thickBot="1">
      <c r="A235" s="23" t="s">
        <v>184</v>
      </c>
      <c r="B235" s="59" t="s">
        <v>184</v>
      </c>
      <c r="C235" s="82">
        <v>313</v>
      </c>
      <c r="D235" s="17"/>
      <c r="E235" s="80" t="s">
        <v>184</v>
      </c>
      <c r="F235" s="80">
        <v>340</v>
      </c>
      <c r="G235" s="71"/>
      <c r="O235" s="36">
        <v>8592902</v>
      </c>
      <c r="P235" s="34" t="s">
        <v>1389</v>
      </c>
      <c r="Q235" s="36">
        <v>67</v>
      </c>
      <c r="R235" s="36">
        <v>32</v>
      </c>
      <c r="S235" s="36">
        <v>35</v>
      </c>
      <c r="U235" s="62" t="s">
        <v>1034</v>
      </c>
      <c r="V235" s="36">
        <v>2062200</v>
      </c>
      <c r="W235" s="36">
        <v>71</v>
      </c>
      <c r="X235" s="36">
        <v>34</v>
      </c>
      <c r="Y235" s="36">
        <v>37</v>
      </c>
      <c r="AA235" s="34" t="s">
        <v>1110</v>
      </c>
      <c r="AB235" s="86">
        <v>3831999</v>
      </c>
      <c r="AC235" s="86">
        <v>72</v>
      </c>
      <c r="AD235" s="86">
        <v>58</v>
      </c>
      <c r="AE235" s="86">
        <v>14</v>
      </c>
    </row>
    <row r="236" spans="1:31" ht="15.75" thickBot="1">
      <c r="A236" s="23" t="s">
        <v>896</v>
      </c>
      <c r="B236" s="58" t="s">
        <v>896</v>
      </c>
      <c r="C236" s="82">
        <v>13</v>
      </c>
      <c r="D236" s="17"/>
      <c r="E236" s="80" t="s">
        <v>896</v>
      </c>
      <c r="F236" s="80">
        <v>14</v>
      </c>
      <c r="G236" s="70"/>
      <c r="O236" s="36">
        <v>1742701</v>
      </c>
      <c r="P236" s="34" t="s">
        <v>1020</v>
      </c>
      <c r="Q236" s="36">
        <v>63</v>
      </c>
      <c r="R236" s="36">
        <v>27</v>
      </c>
      <c r="S236" s="36">
        <v>36</v>
      </c>
      <c r="U236" s="62" t="s">
        <v>1068</v>
      </c>
      <c r="V236" s="36">
        <v>3211601</v>
      </c>
      <c r="W236" s="36">
        <v>70</v>
      </c>
      <c r="X236" s="36">
        <v>59</v>
      </c>
      <c r="Y236" s="36">
        <v>11</v>
      </c>
      <c r="AA236" s="34" t="s">
        <v>1034</v>
      </c>
      <c r="AB236" s="86">
        <v>2062200</v>
      </c>
      <c r="AC236" s="86">
        <v>71</v>
      </c>
      <c r="AD236" s="86">
        <v>34</v>
      </c>
      <c r="AE236" s="86">
        <v>37</v>
      </c>
    </row>
    <row r="237" spans="1:31" ht="23.25" thickBot="1">
      <c r="A237" s="23" t="s">
        <v>691</v>
      </c>
      <c r="B237" s="59" t="s">
        <v>691</v>
      </c>
      <c r="C237" s="82">
        <v>37</v>
      </c>
      <c r="D237" s="17"/>
      <c r="E237" s="80" t="s">
        <v>691</v>
      </c>
      <c r="F237" s="80">
        <v>41</v>
      </c>
      <c r="G237" s="71"/>
      <c r="O237" s="36">
        <v>2062200</v>
      </c>
      <c r="P237" s="34" t="s">
        <v>1034</v>
      </c>
      <c r="Q237" s="36">
        <v>63</v>
      </c>
      <c r="R237" s="36">
        <v>30</v>
      </c>
      <c r="S237" s="36">
        <v>33</v>
      </c>
      <c r="U237" s="62" t="s">
        <v>1321</v>
      </c>
      <c r="V237" s="36">
        <v>6399200</v>
      </c>
      <c r="W237" s="36">
        <v>66</v>
      </c>
      <c r="X237" s="36">
        <v>35</v>
      </c>
      <c r="Y237" s="36">
        <v>31</v>
      </c>
      <c r="AA237" s="34" t="s">
        <v>1068</v>
      </c>
      <c r="AB237" s="86">
        <v>3211601</v>
      </c>
      <c r="AC237" s="86">
        <v>71</v>
      </c>
      <c r="AD237" s="86">
        <v>60</v>
      </c>
      <c r="AE237" s="86">
        <v>11</v>
      </c>
    </row>
    <row r="238" spans="1:31" ht="24" thickBot="1">
      <c r="A238" s="23" t="s">
        <v>124</v>
      </c>
      <c r="B238" s="58" t="s">
        <v>124</v>
      </c>
      <c r="C238" s="82">
        <v>641</v>
      </c>
      <c r="D238" s="17"/>
      <c r="E238" s="80" t="s">
        <v>124</v>
      </c>
      <c r="F238" s="80">
        <v>672</v>
      </c>
      <c r="G238" s="70"/>
      <c r="O238" s="36">
        <v>6399200</v>
      </c>
      <c r="P238" s="34" t="s">
        <v>1321</v>
      </c>
      <c r="Q238" s="36">
        <v>62</v>
      </c>
      <c r="R238" s="36">
        <v>34</v>
      </c>
      <c r="S238" s="36">
        <v>28</v>
      </c>
      <c r="U238" s="62" t="s">
        <v>1020</v>
      </c>
      <c r="V238" s="36">
        <v>1742701</v>
      </c>
      <c r="W238" s="36">
        <v>65</v>
      </c>
      <c r="X238" s="36">
        <v>27</v>
      </c>
      <c r="Y238" s="36">
        <v>38</v>
      </c>
      <c r="AA238" s="34" t="s">
        <v>1321</v>
      </c>
      <c r="AB238" s="86">
        <v>6399200</v>
      </c>
      <c r="AC238" s="86">
        <v>71</v>
      </c>
      <c r="AD238" s="86">
        <v>39</v>
      </c>
      <c r="AE238" s="86">
        <v>32</v>
      </c>
    </row>
    <row r="239" spans="1:31" ht="15.75" thickBot="1">
      <c r="A239" s="23" t="s">
        <v>541</v>
      </c>
      <c r="B239" s="59" t="s">
        <v>541</v>
      </c>
      <c r="C239" s="82">
        <v>56</v>
      </c>
      <c r="D239" s="17"/>
      <c r="E239" s="80" t="s">
        <v>541</v>
      </c>
      <c r="F239" s="80">
        <v>60</v>
      </c>
      <c r="G239" s="71"/>
      <c r="O239" s="36">
        <v>1053800</v>
      </c>
      <c r="P239" s="34" t="s">
        <v>960</v>
      </c>
      <c r="Q239" s="36">
        <v>61</v>
      </c>
      <c r="R239" s="36">
        <v>35</v>
      </c>
      <c r="S239" s="36">
        <v>26</v>
      </c>
      <c r="U239" s="62" t="s">
        <v>1207</v>
      </c>
      <c r="V239" s="36">
        <v>4741500</v>
      </c>
      <c r="W239" s="36">
        <v>63</v>
      </c>
      <c r="X239" s="36">
        <v>47</v>
      </c>
      <c r="Y239" s="36">
        <v>16</v>
      </c>
      <c r="AA239" s="34" t="s">
        <v>1112</v>
      </c>
      <c r="AB239" s="86">
        <v>3839499</v>
      </c>
      <c r="AC239" s="86">
        <v>67</v>
      </c>
      <c r="AD239" s="86">
        <v>48</v>
      </c>
      <c r="AE239" s="86">
        <v>19</v>
      </c>
    </row>
    <row r="240" spans="1:31" ht="15.75" thickBot="1">
      <c r="A240" s="23" t="s">
        <v>508</v>
      </c>
      <c r="B240" s="58" t="s">
        <v>508</v>
      </c>
      <c r="C240" s="82">
        <v>59</v>
      </c>
      <c r="D240" s="17"/>
      <c r="E240" s="80" t="s">
        <v>508</v>
      </c>
      <c r="F240" s="80">
        <v>59</v>
      </c>
      <c r="G240" s="70"/>
      <c r="O240" s="36">
        <v>3839499</v>
      </c>
      <c r="P240" s="34" t="s">
        <v>1112</v>
      </c>
      <c r="Q240" s="36">
        <v>61</v>
      </c>
      <c r="R240" s="36">
        <v>43</v>
      </c>
      <c r="S240" s="36">
        <v>18</v>
      </c>
      <c r="U240" s="62" t="s">
        <v>1008</v>
      </c>
      <c r="V240" s="36">
        <v>1531902</v>
      </c>
      <c r="W240" s="36">
        <v>62</v>
      </c>
      <c r="X240" s="36">
        <v>25</v>
      </c>
      <c r="Y240" s="36">
        <v>37</v>
      </c>
      <c r="AA240" s="34" t="s">
        <v>1020</v>
      </c>
      <c r="AB240" s="86">
        <v>1742701</v>
      </c>
      <c r="AC240" s="86">
        <v>66</v>
      </c>
      <c r="AD240" s="86">
        <v>28</v>
      </c>
      <c r="AE240" s="86">
        <v>38</v>
      </c>
    </row>
    <row r="241" spans="1:31" ht="15.75" thickBot="1">
      <c r="A241" s="23" t="s">
        <v>327</v>
      </c>
      <c r="B241" s="59" t="s">
        <v>327</v>
      </c>
      <c r="C241" s="82">
        <v>132</v>
      </c>
      <c r="D241" s="17"/>
      <c r="E241" s="80" t="s">
        <v>327</v>
      </c>
      <c r="F241" s="80">
        <v>139</v>
      </c>
      <c r="G241" s="71"/>
      <c r="O241" s="36">
        <v>2061400</v>
      </c>
      <c r="P241" s="34" t="s">
        <v>1033</v>
      </c>
      <c r="Q241" s="36">
        <v>60</v>
      </c>
      <c r="R241" s="36">
        <v>37</v>
      </c>
      <c r="S241" s="36">
        <v>23</v>
      </c>
      <c r="U241" s="62" t="s">
        <v>1112</v>
      </c>
      <c r="V241" s="36">
        <v>3839499</v>
      </c>
      <c r="W241" s="36">
        <v>62</v>
      </c>
      <c r="X241" s="36">
        <v>44</v>
      </c>
      <c r="Y241" s="36">
        <v>18</v>
      </c>
      <c r="AA241" s="34" t="s">
        <v>1207</v>
      </c>
      <c r="AB241" s="86">
        <v>4741500</v>
      </c>
      <c r="AC241" s="86">
        <v>66</v>
      </c>
      <c r="AD241" s="86">
        <v>49</v>
      </c>
      <c r="AE241" s="86">
        <v>17</v>
      </c>
    </row>
    <row r="242" spans="1:31" ht="15.75" thickBot="1">
      <c r="A242" s="23" t="s">
        <v>418</v>
      </c>
      <c r="B242" s="58" t="s">
        <v>418</v>
      </c>
      <c r="C242" s="82">
        <v>91</v>
      </c>
      <c r="D242" s="17"/>
      <c r="E242" s="80" t="s">
        <v>418</v>
      </c>
      <c r="F242" s="80">
        <v>103</v>
      </c>
      <c r="G242" s="70"/>
      <c r="O242" s="36">
        <v>4741500</v>
      </c>
      <c r="P242" s="34" t="s">
        <v>1207</v>
      </c>
      <c r="Q242" s="36">
        <v>60</v>
      </c>
      <c r="R242" s="36">
        <v>45</v>
      </c>
      <c r="S242" s="36">
        <v>15</v>
      </c>
      <c r="U242" s="62" t="s">
        <v>1033</v>
      </c>
      <c r="V242" s="36">
        <v>2061400</v>
      </c>
      <c r="W242" s="36">
        <v>60</v>
      </c>
      <c r="X242" s="36">
        <v>37</v>
      </c>
      <c r="Y242" s="36">
        <v>23</v>
      </c>
      <c r="AA242" s="34" t="s">
        <v>1008</v>
      </c>
      <c r="AB242" s="86">
        <v>1531902</v>
      </c>
      <c r="AC242" s="86">
        <v>63</v>
      </c>
      <c r="AD242" s="86">
        <v>26</v>
      </c>
      <c r="AE242" s="86">
        <v>37</v>
      </c>
    </row>
    <row r="243" spans="1:31" ht="15.75" thickBot="1">
      <c r="A243" s="23" t="s">
        <v>633</v>
      </c>
      <c r="B243" s="59" t="s">
        <v>633</v>
      </c>
      <c r="C243" s="82">
        <v>35</v>
      </c>
      <c r="D243" s="17"/>
      <c r="E243" s="80" t="s">
        <v>633</v>
      </c>
      <c r="F243" s="80">
        <v>38</v>
      </c>
      <c r="G243" s="71"/>
      <c r="O243" s="36">
        <v>1531902</v>
      </c>
      <c r="P243" s="34" t="s">
        <v>1008</v>
      </c>
      <c r="Q243" s="36">
        <v>55</v>
      </c>
      <c r="R243" s="36">
        <v>20</v>
      </c>
      <c r="S243" s="36">
        <v>35</v>
      </c>
      <c r="U243" s="62" t="s">
        <v>960</v>
      </c>
      <c r="V243" s="36">
        <v>1053800</v>
      </c>
      <c r="W243" s="36">
        <v>59</v>
      </c>
      <c r="X243" s="36">
        <v>34</v>
      </c>
      <c r="Y243" s="36">
        <v>25</v>
      </c>
      <c r="AA243" s="34" t="s">
        <v>1057</v>
      </c>
      <c r="AB243" s="86">
        <v>2543800</v>
      </c>
      <c r="AC243" s="86">
        <v>61</v>
      </c>
      <c r="AD243" s="86">
        <v>54</v>
      </c>
      <c r="AE243" s="86">
        <v>7</v>
      </c>
    </row>
    <row r="244" spans="1:31" ht="15.75" thickBot="1">
      <c r="A244" s="23" t="s">
        <v>692</v>
      </c>
      <c r="B244" s="58" t="s">
        <v>692</v>
      </c>
      <c r="C244" s="82">
        <v>30</v>
      </c>
      <c r="D244" s="17"/>
      <c r="E244" s="80" t="s">
        <v>692</v>
      </c>
      <c r="F244" s="80">
        <v>34</v>
      </c>
      <c r="G244" s="70"/>
      <c r="O244" s="36">
        <v>4771701</v>
      </c>
      <c r="P244" s="34" t="s">
        <v>1238</v>
      </c>
      <c r="Q244" s="36">
        <v>55</v>
      </c>
      <c r="R244" s="36">
        <v>37</v>
      </c>
      <c r="S244" s="36">
        <v>18</v>
      </c>
      <c r="U244" s="62" t="s">
        <v>1363</v>
      </c>
      <c r="V244" s="36">
        <v>7912100</v>
      </c>
      <c r="W244" s="36">
        <v>59</v>
      </c>
      <c r="X244" s="36">
        <v>30</v>
      </c>
      <c r="Y244" s="36">
        <v>29</v>
      </c>
      <c r="AA244" s="34" t="s">
        <v>1206</v>
      </c>
      <c r="AB244" s="86">
        <v>4732600</v>
      </c>
      <c r="AC244" s="86">
        <v>61</v>
      </c>
      <c r="AD244" s="86">
        <v>47</v>
      </c>
      <c r="AE244" s="86">
        <v>14</v>
      </c>
    </row>
    <row r="245" spans="1:31" ht="24" thickBot="1">
      <c r="A245" s="23" t="s">
        <v>569</v>
      </c>
      <c r="B245" s="59" t="s">
        <v>569</v>
      </c>
      <c r="C245" s="82">
        <v>53</v>
      </c>
      <c r="D245" s="17"/>
      <c r="E245" s="80" t="s">
        <v>569</v>
      </c>
      <c r="F245" s="80">
        <v>61</v>
      </c>
      <c r="G245" s="71"/>
      <c r="O245" s="36">
        <v>2543800</v>
      </c>
      <c r="P245" s="34" t="s">
        <v>1057</v>
      </c>
      <c r="Q245" s="36">
        <v>54</v>
      </c>
      <c r="R245" s="36">
        <v>48</v>
      </c>
      <c r="S245" s="36">
        <v>6</v>
      </c>
      <c r="U245" s="62" t="s">
        <v>1238</v>
      </c>
      <c r="V245" s="36">
        <v>4771701</v>
      </c>
      <c r="W245" s="36">
        <v>58</v>
      </c>
      <c r="X245" s="36">
        <v>39</v>
      </c>
      <c r="Y245" s="36">
        <v>19</v>
      </c>
      <c r="AA245" s="34" t="s">
        <v>1238</v>
      </c>
      <c r="AB245" s="86">
        <v>4771701</v>
      </c>
      <c r="AC245" s="86">
        <v>61</v>
      </c>
      <c r="AD245" s="86">
        <v>41</v>
      </c>
      <c r="AE245" s="86">
        <v>20</v>
      </c>
    </row>
    <row r="246" spans="1:31" ht="15.75" thickBot="1">
      <c r="A246" s="23" t="s">
        <v>98</v>
      </c>
      <c r="B246" s="58" t="s">
        <v>98</v>
      </c>
      <c r="C246" s="82">
        <v>959</v>
      </c>
      <c r="D246" s="17"/>
      <c r="E246" s="80" t="s">
        <v>98</v>
      </c>
      <c r="F246" s="81">
        <v>1004</v>
      </c>
      <c r="G246" s="70"/>
      <c r="O246" s="36">
        <v>4732600</v>
      </c>
      <c r="P246" s="34" t="s">
        <v>1206</v>
      </c>
      <c r="Q246" s="36">
        <v>54</v>
      </c>
      <c r="R246" s="36">
        <v>40</v>
      </c>
      <c r="S246" s="36">
        <v>14</v>
      </c>
      <c r="U246" s="62" t="s">
        <v>1057</v>
      </c>
      <c r="V246" s="36">
        <v>2543800</v>
      </c>
      <c r="W246" s="36">
        <v>57</v>
      </c>
      <c r="X246" s="36">
        <v>51</v>
      </c>
      <c r="Y246" s="36">
        <v>6</v>
      </c>
      <c r="AA246" s="34" t="s">
        <v>1033</v>
      </c>
      <c r="AB246" s="86">
        <v>2061400</v>
      </c>
      <c r="AC246" s="86">
        <v>60</v>
      </c>
      <c r="AD246" s="86">
        <v>37</v>
      </c>
      <c r="AE246" s="86">
        <v>23</v>
      </c>
    </row>
    <row r="247" spans="1:31" ht="24" thickBot="1">
      <c r="A247" s="23" t="s">
        <v>856</v>
      </c>
      <c r="B247" s="59" t="s">
        <v>856</v>
      </c>
      <c r="C247" s="82">
        <v>12</v>
      </c>
      <c r="D247" s="17"/>
      <c r="E247" s="80" t="s">
        <v>856</v>
      </c>
      <c r="F247" s="80">
        <v>12</v>
      </c>
      <c r="G247" s="71"/>
      <c r="O247" s="36">
        <v>2229399</v>
      </c>
      <c r="P247" s="34" t="s">
        <v>1038</v>
      </c>
      <c r="Q247" s="36">
        <v>52</v>
      </c>
      <c r="R247" s="36">
        <v>35</v>
      </c>
      <c r="S247" s="36">
        <v>17</v>
      </c>
      <c r="U247" s="62" t="s">
        <v>1206</v>
      </c>
      <c r="V247" s="36">
        <v>4732600</v>
      </c>
      <c r="W247" s="36">
        <v>56</v>
      </c>
      <c r="X247" s="36">
        <v>42</v>
      </c>
      <c r="Y247" s="36">
        <v>14</v>
      </c>
      <c r="AA247" s="34" t="s">
        <v>960</v>
      </c>
      <c r="AB247" s="86">
        <v>1053800</v>
      </c>
      <c r="AC247" s="86">
        <v>59</v>
      </c>
      <c r="AD247" s="86">
        <v>34</v>
      </c>
      <c r="AE247" s="86">
        <v>25</v>
      </c>
    </row>
    <row r="248" spans="1:31" ht="15.75" thickBot="1">
      <c r="A248" s="23" t="s">
        <v>470</v>
      </c>
      <c r="B248" s="58" t="s">
        <v>470</v>
      </c>
      <c r="C248" s="82">
        <v>68</v>
      </c>
      <c r="D248" s="17"/>
      <c r="E248" s="80" t="s">
        <v>470</v>
      </c>
      <c r="F248" s="80">
        <v>69</v>
      </c>
      <c r="G248" s="70"/>
      <c r="O248" s="36">
        <v>1540800</v>
      </c>
      <c r="P248" s="34" t="s">
        <v>1011</v>
      </c>
      <c r="Q248" s="36">
        <v>51</v>
      </c>
      <c r="R248" s="36">
        <v>24</v>
      </c>
      <c r="S248" s="36">
        <v>27</v>
      </c>
      <c r="U248" s="62" t="s">
        <v>1011</v>
      </c>
      <c r="V248" s="36">
        <v>1540800</v>
      </c>
      <c r="W248" s="36">
        <v>55</v>
      </c>
      <c r="X248" s="36">
        <v>25</v>
      </c>
      <c r="Y248" s="36">
        <v>30</v>
      </c>
      <c r="AA248" s="34" t="s">
        <v>1011</v>
      </c>
      <c r="AB248" s="86">
        <v>1540800</v>
      </c>
      <c r="AC248" s="86">
        <v>58</v>
      </c>
      <c r="AD248" s="86">
        <v>27</v>
      </c>
      <c r="AE248" s="86">
        <v>31</v>
      </c>
    </row>
    <row r="249" spans="1:31" ht="24" thickBot="1">
      <c r="A249" s="23" t="s">
        <v>693</v>
      </c>
      <c r="B249" s="59" t="s">
        <v>693</v>
      </c>
      <c r="C249" s="82">
        <v>32</v>
      </c>
      <c r="D249" s="17"/>
      <c r="E249" s="80" t="s">
        <v>693</v>
      </c>
      <c r="F249" s="80">
        <v>33</v>
      </c>
      <c r="G249" s="71"/>
      <c r="O249" s="36">
        <v>7912100</v>
      </c>
      <c r="P249" s="34" t="s">
        <v>1363</v>
      </c>
      <c r="Q249" s="36">
        <v>51</v>
      </c>
      <c r="R249" s="36">
        <v>27</v>
      </c>
      <c r="S249" s="36">
        <v>24</v>
      </c>
      <c r="U249" s="62" t="s">
        <v>1038</v>
      </c>
      <c r="V249" s="36">
        <v>2229399</v>
      </c>
      <c r="W249" s="36">
        <v>55</v>
      </c>
      <c r="X249" s="36">
        <v>35</v>
      </c>
      <c r="Y249" s="36">
        <v>20</v>
      </c>
      <c r="AA249" s="34" t="s">
        <v>1038</v>
      </c>
      <c r="AB249" s="86">
        <v>2229399</v>
      </c>
      <c r="AC249" s="86">
        <v>58</v>
      </c>
      <c r="AD249" s="86">
        <v>35</v>
      </c>
      <c r="AE249" s="86">
        <v>23</v>
      </c>
    </row>
    <row r="250" spans="1:31" ht="15.75" thickBot="1">
      <c r="A250" s="23" t="s">
        <v>358</v>
      </c>
      <c r="B250" s="58" t="s">
        <v>358</v>
      </c>
      <c r="C250" s="82">
        <v>121</v>
      </c>
      <c r="D250" s="17"/>
      <c r="E250" s="80" t="s">
        <v>358</v>
      </c>
      <c r="F250" s="80">
        <v>130</v>
      </c>
      <c r="G250" s="70"/>
      <c r="O250" s="36">
        <v>159802</v>
      </c>
      <c r="P250" s="34" t="s">
        <v>932</v>
      </c>
      <c r="Q250" s="36">
        <v>50</v>
      </c>
      <c r="R250" s="36">
        <v>31</v>
      </c>
      <c r="S250" s="36">
        <v>19</v>
      </c>
      <c r="U250" s="62" t="s">
        <v>932</v>
      </c>
      <c r="V250" s="36">
        <v>159802</v>
      </c>
      <c r="W250" s="36">
        <v>52</v>
      </c>
      <c r="X250" s="36">
        <v>33</v>
      </c>
      <c r="Y250" s="36">
        <v>19</v>
      </c>
      <c r="AA250" s="34" t="s">
        <v>932</v>
      </c>
      <c r="AB250" s="86">
        <v>159802</v>
      </c>
      <c r="AC250" s="86">
        <v>53</v>
      </c>
      <c r="AD250" s="86">
        <v>33</v>
      </c>
      <c r="AE250" s="86">
        <v>20</v>
      </c>
    </row>
    <row r="251" spans="1:31" ht="15.75" thickBot="1">
      <c r="A251" s="23" t="s">
        <v>589</v>
      </c>
      <c r="B251" s="59" t="s">
        <v>589</v>
      </c>
      <c r="C251" s="82">
        <v>45</v>
      </c>
      <c r="D251" s="17"/>
      <c r="E251" s="80" t="s">
        <v>589</v>
      </c>
      <c r="F251" s="80">
        <v>45</v>
      </c>
      <c r="G251" s="71"/>
      <c r="O251" s="36">
        <v>1322700</v>
      </c>
      <c r="P251" s="34" t="s">
        <v>987</v>
      </c>
      <c r="Q251" s="36">
        <v>49</v>
      </c>
      <c r="R251" s="36">
        <v>26</v>
      </c>
      <c r="S251" s="36">
        <v>23</v>
      </c>
      <c r="U251" s="62" t="s">
        <v>987</v>
      </c>
      <c r="V251" s="36">
        <v>1322700</v>
      </c>
      <c r="W251" s="36">
        <v>51</v>
      </c>
      <c r="X251" s="36">
        <v>27</v>
      </c>
      <c r="Y251" s="36">
        <v>24</v>
      </c>
      <c r="AA251" s="34" t="s">
        <v>987</v>
      </c>
      <c r="AB251" s="86">
        <v>1322700</v>
      </c>
      <c r="AC251" s="86">
        <v>53</v>
      </c>
      <c r="AD251" s="86">
        <v>29</v>
      </c>
      <c r="AE251" s="86">
        <v>24</v>
      </c>
    </row>
    <row r="252" spans="1:31" ht="24" thickBot="1">
      <c r="A252" s="23" t="s">
        <v>439</v>
      </c>
      <c r="B252" s="58" t="s">
        <v>439</v>
      </c>
      <c r="C252" s="82">
        <v>79</v>
      </c>
      <c r="D252" s="17"/>
      <c r="E252" s="80" t="s">
        <v>439</v>
      </c>
      <c r="F252" s="80">
        <v>83</v>
      </c>
      <c r="G252" s="70"/>
      <c r="O252" s="36">
        <v>4329105</v>
      </c>
      <c r="P252" s="34" t="s">
        <v>1129</v>
      </c>
      <c r="Q252" s="36">
        <v>48</v>
      </c>
      <c r="R252" s="36">
        <v>40</v>
      </c>
      <c r="S252" s="36">
        <v>8</v>
      </c>
      <c r="U252" s="62" t="s">
        <v>1129</v>
      </c>
      <c r="V252" s="36">
        <v>4329105</v>
      </c>
      <c r="W252" s="36">
        <v>50</v>
      </c>
      <c r="X252" s="36">
        <v>41</v>
      </c>
      <c r="Y252" s="36">
        <v>9</v>
      </c>
      <c r="AA252" s="34" t="s">
        <v>1049</v>
      </c>
      <c r="AB252" s="86">
        <v>2399101</v>
      </c>
      <c r="AC252" s="86">
        <v>52</v>
      </c>
      <c r="AD252" s="86">
        <v>17</v>
      </c>
      <c r="AE252" s="86">
        <v>35</v>
      </c>
    </row>
    <row r="253" spans="1:31" ht="15.75" thickBot="1">
      <c r="A253" s="23" t="s">
        <v>68</v>
      </c>
      <c r="B253" s="59" t="s">
        <v>68</v>
      </c>
      <c r="C253" s="83">
        <v>2932</v>
      </c>
      <c r="D253" s="76"/>
      <c r="E253" s="80" t="s">
        <v>68</v>
      </c>
      <c r="F253" s="81">
        <v>3145</v>
      </c>
      <c r="G253" s="72"/>
      <c r="O253" s="36">
        <v>161001</v>
      </c>
      <c r="P253" s="34" t="s">
        <v>933</v>
      </c>
      <c r="Q253" s="36">
        <v>46</v>
      </c>
      <c r="R253" s="36">
        <v>39</v>
      </c>
      <c r="S253" s="36">
        <v>7</v>
      </c>
      <c r="U253" s="62" t="s">
        <v>933</v>
      </c>
      <c r="V253" s="36">
        <v>161001</v>
      </c>
      <c r="W253" s="36">
        <v>49</v>
      </c>
      <c r="X253" s="36">
        <v>42</v>
      </c>
      <c r="Y253" s="36">
        <v>7</v>
      </c>
      <c r="AA253" s="34" t="s">
        <v>1129</v>
      </c>
      <c r="AB253" s="86">
        <v>4329105</v>
      </c>
      <c r="AC253" s="86">
        <v>51</v>
      </c>
      <c r="AD253" s="86">
        <v>42</v>
      </c>
      <c r="AE253" s="86">
        <v>9</v>
      </c>
    </row>
    <row r="254" spans="1:31" ht="23.25" thickBot="1">
      <c r="A254" s="23" t="s">
        <v>471</v>
      </c>
      <c r="B254" s="58" t="s">
        <v>471</v>
      </c>
      <c r="C254" s="82">
        <v>73</v>
      </c>
      <c r="D254" s="17"/>
      <c r="E254" s="80" t="s">
        <v>471</v>
      </c>
      <c r="F254" s="80">
        <v>73</v>
      </c>
      <c r="G254" s="70"/>
      <c r="O254" s="36">
        <v>1359600</v>
      </c>
      <c r="P254" s="34" t="s">
        <v>993</v>
      </c>
      <c r="Q254" s="36">
        <v>43</v>
      </c>
      <c r="R254" s="36">
        <v>14</v>
      </c>
      <c r="S254" s="36">
        <v>29</v>
      </c>
      <c r="U254" s="62" t="s">
        <v>1049</v>
      </c>
      <c r="V254" s="36">
        <v>2399101</v>
      </c>
      <c r="W254" s="36">
        <v>48</v>
      </c>
      <c r="X254" s="36">
        <v>15</v>
      </c>
      <c r="Y254" s="36">
        <v>33</v>
      </c>
      <c r="AA254" s="34" t="s">
        <v>933</v>
      </c>
      <c r="AB254" s="86">
        <v>161001</v>
      </c>
      <c r="AC254" s="86">
        <v>50</v>
      </c>
      <c r="AD254" s="86">
        <v>43</v>
      </c>
      <c r="AE254" s="86">
        <v>7</v>
      </c>
    </row>
    <row r="255" spans="1:31" ht="24" thickBot="1">
      <c r="A255" s="23" t="s">
        <v>565</v>
      </c>
      <c r="B255" s="59" t="s">
        <v>565</v>
      </c>
      <c r="C255" s="82">
        <v>53</v>
      </c>
      <c r="D255" s="17"/>
      <c r="E255" s="80" t="s">
        <v>565</v>
      </c>
      <c r="F255" s="80">
        <v>53</v>
      </c>
      <c r="G255" s="71"/>
      <c r="O255" s="36">
        <v>2399101</v>
      </c>
      <c r="P255" s="34" t="s">
        <v>1049</v>
      </c>
      <c r="Q255" s="36">
        <v>43</v>
      </c>
      <c r="R255" s="36">
        <v>13</v>
      </c>
      <c r="S255" s="36">
        <v>30</v>
      </c>
      <c r="U255" s="62" t="s">
        <v>1066</v>
      </c>
      <c r="V255" s="36">
        <v>3103900</v>
      </c>
      <c r="W255" s="36">
        <v>45</v>
      </c>
      <c r="X255" s="36">
        <v>38</v>
      </c>
      <c r="Y255" s="36">
        <v>7</v>
      </c>
      <c r="AA255" s="34" t="s">
        <v>1074</v>
      </c>
      <c r="AB255" s="86">
        <v>3240099</v>
      </c>
      <c r="AC255" s="86">
        <v>46</v>
      </c>
      <c r="AD255" s="86">
        <v>25</v>
      </c>
      <c r="AE255" s="86">
        <v>21</v>
      </c>
    </row>
    <row r="256" spans="1:31" ht="24" thickBot="1">
      <c r="A256" s="23" t="s">
        <v>482</v>
      </c>
      <c r="B256" s="58" t="s">
        <v>482</v>
      </c>
      <c r="C256" s="82">
        <v>73</v>
      </c>
      <c r="D256" s="17"/>
      <c r="E256" s="80" t="s">
        <v>482</v>
      </c>
      <c r="F256" s="80">
        <v>75</v>
      </c>
      <c r="G256" s="70"/>
      <c r="O256" s="36">
        <v>3314710</v>
      </c>
      <c r="P256" s="34" t="s">
        <v>1094</v>
      </c>
      <c r="Q256" s="36">
        <v>43</v>
      </c>
      <c r="R256" s="36">
        <v>40</v>
      </c>
      <c r="S256" s="36">
        <v>3</v>
      </c>
      <c r="U256" s="62" t="s">
        <v>1094</v>
      </c>
      <c r="V256" s="36">
        <v>3314710</v>
      </c>
      <c r="W256" s="36">
        <v>44</v>
      </c>
      <c r="X256" s="36">
        <v>40</v>
      </c>
      <c r="Y256" s="36">
        <v>4</v>
      </c>
      <c r="AA256" s="34" t="s">
        <v>1094</v>
      </c>
      <c r="AB256" s="86">
        <v>3314710</v>
      </c>
      <c r="AC256" s="86">
        <v>46</v>
      </c>
      <c r="AD256" s="86">
        <v>42</v>
      </c>
      <c r="AE256" s="86">
        <v>4</v>
      </c>
    </row>
    <row r="257" spans="1:31" ht="24" thickBot="1">
      <c r="A257" s="23" t="s">
        <v>790</v>
      </c>
      <c r="B257" s="59" t="s">
        <v>790</v>
      </c>
      <c r="C257" s="82">
        <v>22</v>
      </c>
      <c r="D257" s="17"/>
      <c r="E257" s="80" t="s">
        <v>790</v>
      </c>
      <c r="F257" s="80">
        <v>27</v>
      </c>
      <c r="G257" s="71"/>
      <c r="O257" s="36">
        <v>1031700</v>
      </c>
      <c r="P257" s="34" t="s">
        <v>955</v>
      </c>
      <c r="Q257" s="36">
        <v>42</v>
      </c>
      <c r="R257" s="36">
        <v>23</v>
      </c>
      <c r="S257" s="36">
        <v>19</v>
      </c>
      <c r="U257" s="62" t="s">
        <v>955</v>
      </c>
      <c r="V257" s="36">
        <v>1031700</v>
      </c>
      <c r="W257" s="36">
        <v>43</v>
      </c>
      <c r="X257" s="36">
        <v>24</v>
      </c>
      <c r="Y257" s="36">
        <v>19</v>
      </c>
      <c r="AA257" s="34" t="s">
        <v>1063</v>
      </c>
      <c r="AB257" s="86">
        <v>2950600</v>
      </c>
      <c r="AC257" s="86">
        <v>45</v>
      </c>
      <c r="AD257" s="86">
        <v>41</v>
      </c>
      <c r="AE257" s="86">
        <v>4</v>
      </c>
    </row>
    <row r="258" spans="1:31" ht="23.25" thickBot="1">
      <c r="A258" s="23" t="s">
        <v>537</v>
      </c>
      <c r="B258" s="58" t="s">
        <v>537</v>
      </c>
      <c r="C258" s="82">
        <v>59</v>
      </c>
      <c r="D258" s="17"/>
      <c r="E258" s="80" t="s">
        <v>537</v>
      </c>
      <c r="F258" s="80">
        <v>64</v>
      </c>
      <c r="G258" s="70"/>
      <c r="O258" s="36">
        <v>3103900</v>
      </c>
      <c r="P258" s="34" t="s">
        <v>1066</v>
      </c>
      <c r="Q258" s="36">
        <v>42</v>
      </c>
      <c r="R258" s="36">
        <v>36</v>
      </c>
      <c r="S258" s="36">
        <v>6</v>
      </c>
      <c r="U258" s="62" t="s">
        <v>1063</v>
      </c>
      <c r="V258" s="36">
        <v>2950600</v>
      </c>
      <c r="W258" s="36">
        <v>43</v>
      </c>
      <c r="X258" s="36">
        <v>39</v>
      </c>
      <c r="Y258" s="36">
        <v>4</v>
      </c>
      <c r="AA258" s="34" t="s">
        <v>955</v>
      </c>
      <c r="AB258" s="86">
        <v>1031700</v>
      </c>
      <c r="AC258" s="86">
        <v>44</v>
      </c>
      <c r="AD258" s="86">
        <v>25</v>
      </c>
      <c r="AE258" s="86">
        <v>19</v>
      </c>
    </row>
    <row r="259" spans="1:31" ht="23.25" thickBot="1">
      <c r="A259" s="23" t="s">
        <v>827</v>
      </c>
      <c r="B259" s="59" t="s">
        <v>827</v>
      </c>
      <c r="C259" s="82">
        <v>14</v>
      </c>
      <c r="D259" s="17"/>
      <c r="E259" s="80" t="s">
        <v>827</v>
      </c>
      <c r="F259" s="80">
        <v>16</v>
      </c>
      <c r="G259" s="71"/>
      <c r="O259" s="36">
        <v>1032599</v>
      </c>
      <c r="P259" s="34" t="s">
        <v>956</v>
      </c>
      <c r="Q259" s="36">
        <v>41</v>
      </c>
      <c r="R259" s="36">
        <v>25</v>
      </c>
      <c r="S259" s="36">
        <v>16</v>
      </c>
      <c r="U259" s="62" t="s">
        <v>993</v>
      </c>
      <c r="V259" s="36">
        <v>1359600</v>
      </c>
      <c r="W259" s="36">
        <v>42</v>
      </c>
      <c r="X259" s="36">
        <v>14</v>
      </c>
      <c r="Y259" s="36">
        <v>28</v>
      </c>
      <c r="AA259" s="34" t="s">
        <v>1066</v>
      </c>
      <c r="AB259" s="86">
        <v>3103900</v>
      </c>
      <c r="AC259" s="86">
        <v>44</v>
      </c>
      <c r="AD259" s="86">
        <v>37</v>
      </c>
      <c r="AE259" s="86">
        <v>7</v>
      </c>
    </row>
    <row r="260" spans="1:31" ht="15.75" thickBot="1">
      <c r="A260" s="23" t="s">
        <v>718</v>
      </c>
      <c r="B260" s="58" t="s">
        <v>718</v>
      </c>
      <c r="C260" s="82">
        <v>30</v>
      </c>
      <c r="D260" s="17"/>
      <c r="E260" s="80" t="s">
        <v>718</v>
      </c>
      <c r="F260" s="80">
        <v>37</v>
      </c>
      <c r="G260" s="70"/>
      <c r="O260" s="36">
        <v>3240099</v>
      </c>
      <c r="P260" s="34" t="s">
        <v>1074</v>
      </c>
      <c r="Q260" s="36">
        <v>41</v>
      </c>
      <c r="R260" s="36">
        <v>21</v>
      </c>
      <c r="S260" s="36">
        <v>20</v>
      </c>
      <c r="U260" s="62" t="s">
        <v>1027</v>
      </c>
      <c r="V260" s="36">
        <v>1822901</v>
      </c>
      <c r="W260" s="36">
        <v>42</v>
      </c>
      <c r="X260" s="36">
        <v>27</v>
      </c>
      <c r="Y260" s="36">
        <v>15</v>
      </c>
      <c r="AA260" s="34" t="s">
        <v>1027</v>
      </c>
      <c r="AB260" s="86">
        <v>1822901</v>
      </c>
      <c r="AC260" s="86">
        <v>43</v>
      </c>
      <c r="AD260" s="86">
        <v>28</v>
      </c>
      <c r="AE260" s="86">
        <v>15</v>
      </c>
    </row>
    <row r="261" spans="1:31" ht="15.75" thickBot="1">
      <c r="A261" s="23" t="s">
        <v>579</v>
      </c>
      <c r="B261" s="59" t="s">
        <v>579</v>
      </c>
      <c r="C261" s="82">
        <v>51</v>
      </c>
      <c r="D261" s="17"/>
      <c r="E261" s="80" t="s">
        <v>579</v>
      </c>
      <c r="F261" s="80">
        <v>53</v>
      </c>
      <c r="G261" s="71"/>
      <c r="O261" s="36">
        <v>1822901</v>
      </c>
      <c r="P261" s="34" t="s">
        <v>1027</v>
      </c>
      <c r="Q261" s="36">
        <v>39</v>
      </c>
      <c r="R261" s="36">
        <v>25</v>
      </c>
      <c r="S261" s="36">
        <v>14</v>
      </c>
      <c r="U261" s="62" t="s">
        <v>1078</v>
      </c>
      <c r="V261" s="36">
        <v>3299002</v>
      </c>
      <c r="W261" s="36">
        <v>42</v>
      </c>
      <c r="X261" s="36">
        <v>23</v>
      </c>
      <c r="Y261" s="36">
        <v>19</v>
      </c>
      <c r="AA261" s="34" t="s">
        <v>1078</v>
      </c>
      <c r="AB261" s="86">
        <v>3299002</v>
      </c>
      <c r="AC261" s="86">
        <v>43</v>
      </c>
      <c r="AD261" s="86">
        <v>23</v>
      </c>
      <c r="AE261" s="86">
        <v>20</v>
      </c>
    </row>
    <row r="262" spans="1:31" ht="23.25" thickBot="1">
      <c r="A262" s="23" t="s">
        <v>519</v>
      </c>
      <c r="B262" s="58" t="s">
        <v>519</v>
      </c>
      <c r="C262" s="82">
        <v>60</v>
      </c>
      <c r="D262" s="17"/>
      <c r="E262" s="80" t="s">
        <v>519</v>
      </c>
      <c r="F262" s="80">
        <v>64</v>
      </c>
      <c r="G262" s="70"/>
      <c r="O262" s="36">
        <v>3299002</v>
      </c>
      <c r="P262" s="34" t="s">
        <v>1078</v>
      </c>
      <c r="Q262" s="36">
        <v>39</v>
      </c>
      <c r="R262" s="36">
        <v>21</v>
      </c>
      <c r="S262" s="36">
        <v>18</v>
      </c>
      <c r="U262" s="62" t="s">
        <v>956</v>
      </c>
      <c r="V262" s="36">
        <v>1032599</v>
      </c>
      <c r="W262" s="36">
        <v>41</v>
      </c>
      <c r="X262" s="36">
        <v>25</v>
      </c>
      <c r="Y262" s="36">
        <v>16</v>
      </c>
      <c r="AA262" s="34" t="s">
        <v>956</v>
      </c>
      <c r="AB262" s="86">
        <v>1032599</v>
      </c>
      <c r="AC262" s="86">
        <v>42</v>
      </c>
      <c r="AD262" s="86">
        <v>26</v>
      </c>
      <c r="AE262" s="86">
        <v>16</v>
      </c>
    </row>
    <row r="263" spans="1:31" ht="24" thickBot="1">
      <c r="A263" s="23" t="s">
        <v>320</v>
      </c>
      <c r="B263" s="59" t="s">
        <v>320</v>
      </c>
      <c r="C263" s="82">
        <v>139</v>
      </c>
      <c r="D263" s="17"/>
      <c r="E263" s="80" t="s">
        <v>320</v>
      </c>
      <c r="F263" s="80">
        <v>145</v>
      </c>
      <c r="G263" s="71"/>
      <c r="O263" s="36">
        <v>1731100</v>
      </c>
      <c r="P263" s="34" t="s">
        <v>1018</v>
      </c>
      <c r="Q263" s="36">
        <v>38</v>
      </c>
      <c r="R263" s="36">
        <v>20</v>
      </c>
      <c r="S263" s="36">
        <v>18</v>
      </c>
      <c r="U263" s="62" t="s">
        <v>1074</v>
      </c>
      <c r="V263" s="36">
        <v>3240099</v>
      </c>
      <c r="W263" s="36">
        <v>41</v>
      </c>
      <c r="X263" s="36">
        <v>21</v>
      </c>
      <c r="Y263" s="36">
        <v>20</v>
      </c>
      <c r="AA263" s="34" t="s">
        <v>993</v>
      </c>
      <c r="AB263" s="86">
        <v>1359600</v>
      </c>
      <c r="AC263" s="86">
        <v>42</v>
      </c>
      <c r="AD263" s="86">
        <v>14</v>
      </c>
      <c r="AE263" s="86">
        <v>28</v>
      </c>
    </row>
    <row r="264" spans="1:31" ht="15.75" thickBot="1">
      <c r="A264" s="23" t="s">
        <v>888</v>
      </c>
      <c r="B264" s="58" t="s">
        <v>888</v>
      </c>
      <c r="C264" s="82">
        <v>12</v>
      </c>
      <c r="D264" s="17"/>
      <c r="E264" s="80" t="s">
        <v>888</v>
      </c>
      <c r="F264" s="80">
        <v>14</v>
      </c>
      <c r="G264" s="70"/>
      <c r="O264" s="36">
        <v>2950600</v>
      </c>
      <c r="P264" s="34" t="s">
        <v>1063</v>
      </c>
      <c r="Q264" s="36">
        <v>37</v>
      </c>
      <c r="R264" s="36">
        <v>33</v>
      </c>
      <c r="S264" s="36">
        <v>4</v>
      </c>
      <c r="U264" s="62" t="s">
        <v>1139</v>
      </c>
      <c r="V264" s="36">
        <v>4399105</v>
      </c>
      <c r="W264" s="36">
        <v>39</v>
      </c>
      <c r="X264" s="36">
        <v>36</v>
      </c>
      <c r="Y264" s="36">
        <v>3</v>
      </c>
      <c r="AA264" s="34" t="s">
        <v>1039</v>
      </c>
      <c r="AB264" s="86">
        <v>2319200</v>
      </c>
      <c r="AC264" s="86">
        <v>40</v>
      </c>
      <c r="AD264" s="86">
        <v>22</v>
      </c>
      <c r="AE264" s="86">
        <v>18</v>
      </c>
    </row>
    <row r="265" spans="1:31" ht="15.75" thickBot="1">
      <c r="A265" s="23" t="s">
        <v>267</v>
      </c>
      <c r="B265" s="59" t="s">
        <v>267</v>
      </c>
      <c r="C265" s="82">
        <v>188</v>
      </c>
      <c r="D265" s="17"/>
      <c r="E265" s="80" t="s">
        <v>267</v>
      </c>
      <c r="F265" s="80">
        <v>199</v>
      </c>
      <c r="G265" s="71"/>
      <c r="O265" s="36">
        <v>8011102</v>
      </c>
      <c r="P265" s="34" t="s">
        <v>1366</v>
      </c>
      <c r="Q265" s="36">
        <v>36</v>
      </c>
      <c r="R265" s="36">
        <v>32</v>
      </c>
      <c r="S265" s="36">
        <v>4</v>
      </c>
      <c r="U265" s="62" t="s">
        <v>1366</v>
      </c>
      <c r="V265" s="36">
        <v>8011102</v>
      </c>
      <c r="W265" s="36">
        <v>38</v>
      </c>
      <c r="X265" s="36">
        <v>33</v>
      </c>
      <c r="Y265" s="36">
        <v>5</v>
      </c>
      <c r="AA265" s="34" t="s">
        <v>1139</v>
      </c>
      <c r="AB265" s="86">
        <v>4399105</v>
      </c>
      <c r="AC265" s="86">
        <v>39</v>
      </c>
      <c r="AD265" s="86">
        <v>36</v>
      </c>
      <c r="AE265" s="86">
        <v>3</v>
      </c>
    </row>
    <row r="266" spans="1:31" ht="15.75" thickBot="1">
      <c r="A266" s="23" t="s">
        <v>681</v>
      </c>
      <c r="B266" s="58" t="s">
        <v>681</v>
      </c>
      <c r="C266" s="82">
        <v>30</v>
      </c>
      <c r="D266" s="17"/>
      <c r="E266" s="80" t="s">
        <v>681</v>
      </c>
      <c r="F266" s="80">
        <v>30</v>
      </c>
      <c r="G266" s="70"/>
      <c r="O266" s="36">
        <v>1821100</v>
      </c>
      <c r="P266" s="34" t="s">
        <v>1026</v>
      </c>
      <c r="Q266" s="36">
        <v>35</v>
      </c>
      <c r="R266" s="36">
        <v>29</v>
      </c>
      <c r="S266" s="36">
        <v>6</v>
      </c>
      <c r="U266" s="62" t="s">
        <v>1018</v>
      </c>
      <c r="V266" s="36">
        <v>1731100</v>
      </c>
      <c r="W266" s="36">
        <v>36</v>
      </c>
      <c r="X266" s="36">
        <v>19</v>
      </c>
      <c r="Y266" s="36">
        <v>17</v>
      </c>
      <c r="AA266" s="34" t="s">
        <v>1366</v>
      </c>
      <c r="AB266" s="86">
        <v>8011102</v>
      </c>
      <c r="AC266" s="86">
        <v>39</v>
      </c>
      <c r="AD266" s="86">
        <v>34</v>
      </c>
      <c r="AE266" s="86">
        <v>5</v>
      </c>
    </row>
    <row r="267" spans="1:31" ht="15.75" thickBot="1">
      <c r="A267" s="23" t="s">
        <v>866</v>
      </c>
      <c r="B267" s="59" t="s">
        <v>866</v>
      </c>
      <c r="C267" s="82">
        <v>10</v>
      </c>
      <c r="D267" s="17"/>
      <c r="E267" s="80" t="s">
        <v>866</v>
      </c>
      <c r="F267" s="80">
        <v>10</v>
      </c>
      <c r="G267" s="71"/>
      <c r="O267" s="36">
        <v>3314712</v>
      </c>
      <c r="P267" s="34" t="s">
        <v>1096</v>
      </c>
      <c r="Q267" s="36">
        <v>35</v>
      </c>
      <c r="R267" s="36">
        <v>32</v>
      </c>
      <c r="S267" s="36">
        <v>3</v>
      </c>
      <c r="U267" s="62" t="s">
        <v>1039</v>
      </c>
      <c r="V267" s="36">
        <v>2319200</v>
      </c>
      <c r="W267" s="36">
        <v>36</v>
      </c>
      <c r="X267" s="36">
        <v>19</v>
      </c>
      <c r="Y267" s="36">
        <v>17</v>
      </c>
      <c r="AA267" s="34" t="s">
        <v>1018</v>
      </c>
      <c r="AB267" s="86">
        <v>1731100</v>
      </c>
      <c r="AC267" s="86">
        <v>36</v>
      </c>
      <c r="AD267" s="86">
        <v>19</v>
      </c>
      <c r="AE267" s="86">
        <v>17</v>
      </c>
    </row>
    <row r="268" spans="1:31" ht="15.75" thickBot="1">
      <c r="A268" s="23" t="s">
        <v>867</v>
      </c>
      <c r="B268" s="58" t="s">
        <v>867</v>
      </c>
      <c r="C268" s="82">
        <v>9</v>
      </c>
      <c r="D268" s="17"/>
      <c r="E268" s="80" t="s">
        <v>867</v>
      </c>
      <c r="F268" s="80">
        <v>10</v>
      </c>
      <c r="G268" s="70"/>
      <c r="O268" s="36">
        <v>4399105</v>
      </c>
      <c r="P268" s="34" t="s">
        <v>1139</v>
      </c>
      <c r="Q268" s="36">
        <v>35</v>
      </c>
      <c r="R268" s="36">
        <v>32</v>
      </c>
      <c r="S268" s="36">
        <v>3</v>
      </c>
      <c r="U268" s="62" t="s">
        <v>1026</v>
      </c>
      <c r="V268" s="36">
        <v>1821100</v>
      </c>
      <c r="W268" s="36">
        <v>35</v>
      </c>
      <c r="X268" s="36">
        <v>29</v>
      </c>
      <c r="Y268" s="36">
        <v>6</v>
      </c>
      <c r="AA268" s="34" t="s">
        <v>1222</v>
      </c>
      <c r="AB268" s="86">
        <v>4754703</v>
      </c>
      <c r="AC268" s="86">
        <v>36</v>
      </c>
      <c r="AD268" s="86">
        <v>29</v>
      </c>
      <c r="AE268" s="86">
        <v>7</v>
      </c>
    </row>
    <row r="269" spans="1:31" ht="15.75" thickBot="1">
      <c r="A269" s="23" t="s">
        <v>608</v>
      </c>
      <c r="B269" s="59" t="s">
        <v>608</v>
      </c>
      <c r="C269" s="82">
        <v>45</v>
      </c>
      <c r="D269" s="17"/>
      <c r="E269" s="80" t="s">
        <v>608</v>
      </c>
      <c r="F269" s="80">
        <v>45</v>
      </c>
      <c r="G269" s="71"/>
      <c r="O269" s="36">
        <v>9603304</v>
      </c>
      <c r="P269" s="34" t="s">
        <v>1435</v>
      </c>
      <c r="Q269" s="36">
        <v>35</v>
      </c>
      <c r="R269" s="36">
        <v>23</v>
      </c>
      <c r="S269" s="36">
        <v>12</v>
      </c>
      <c r="U269" s="62" t="s">
        <v>1096</v>
      </c>
      <c r="V269" s="36">
        <v>3314712</v>
      </c>
      <c r="W269" s="36">
        <v>35</v>
      </c>
      <c r="X269" s="36">
        <v>33</v>
      </c>
      <c r="Y269" s="36">
        <v>2</v>
      </c>
      <c r="AA269" s="34" t="s">
        <v>1026</v>
      </c>
      <c r="AB269" s="86">
        <v>1821100</v>
      </c>
      <c r="AC269" s="86">
        <v>35</v>
      </c>
      <c r="AD269" s="86">
        <v>29</v>
      </c>
      <c r="AE269" s="86">
        <v>6</v>
      </c>
    </row>
    <row r="270" spans="1:31" ht="24" thickBot="1">
      <c r="A270" s="23" t="s">
        <v>227</v>
      </c>
      <c r="B270" s="58" t="s">
        <v>227</v>
      </c>
      <c r="C270" s="82">
        <v>235</v>
      </c>
      <c r="D270" s="17"/>
      <c r="E270" s="80" t="s">
        <v>227</v>
      </c>
      <c r="F270" s="80">
        <v>261</v>
      </c>
      <c r="G270" s="70"/>
      <c r="O270" s="36">
        <v>2319200</v>
      </c>
      <c r="P270" s="34" t="s">
        <v>1039</v>
      </c>
      <c r="Q270" s="36">
        <v>34</v>
      </c>
      <c r="R270" s="36">
        <v>18</v>
      </c>
      <c r="S270" s="36">
        <v>16</v>
      </c>
      <c r="U270" s="62" t="s">
        <v>1222</v>
      </c>
      <c r="V270" s="36">
        <v>4754703</v>
      </c>
      <c r="W270" s="36">
        <v>35</v>
      </c>
      <c r="X270" s="36">
        <v>27</v>
      </c>
      <c r="Y270" s="36">
        <v>8</v>
      </c>
      <c r="AA270" s="34" t="s">
        <v>1077</v>
      </c>
      <c r="AB270" s="86">
        <v>3292202</v>
      </c>
      <c r="AC270" s="86">
        <v>35</v>
      </c>
      <c r="AD270" s="86">
        <v>15</v>
      </c>
      <c r="AE270" s="86">
        <v>20</v>
      </c>
    </row>
    <row r="271" spans="1:31" ht="15.75" thickBot="1">
      <c r="A271" s="23" t="s">
        <v>231</v>
      </c>
      <c r="B271" s="59" t="s">
        <v>231</v>
      </c>
      <c r="C271" s="82">
        <v>234</v>
      </c>
      <c r="D271" s="17"/>
      <c r="E271" s="80" t="s">
        <v>231</v>
      </c>
      <c r="F271" s="80">
        <v>244</v>
      </c>
      <c r="G271" s="71"/>
      <c r="O271" s="36">
        <v>7732202</v>
      </c>
      <c r="P271" s="34" t="s">
        <v>1355</v>
      </c>
      <c r="Q271" s="36">
        <v>34</v>
      </c>
      <c r="R271" s="36">
        <v>25</v>
      </c>
      <c r="S271" s="36">
        <v>9</v>
      </c>
      <c r="U271" s="62" t="s">
        <v>1355</v>
      </c>
      <c r="V271" s="36">
        <v>7732202</v>
      </c>
      <c r="W271" s="36">
        <v>35</v>
      </c>
      <c r="X271" s="36">
        <v>26</v>
      </c>
      <c r="Y271" s="36">
        <v>9</v>
      </c>
      <c r="AA271" s="34" t="s">
        <v>1096</v>
      </c>
      <c r="AB271" s="86">
        <v>3314712</v>
      </c>
      <c r="AC271" s="86">
        <v>35</v>
      </c>
      <c r="AD271" s="86">
        <v>33</v>
      </c>
      <c r="AE271" s="86">
        <v>2</v>
      </c>
    </row>
    <row r="272" spans="1:31" ht="24" thickBot="1">
      <c r="A272" s="23" t="s">
        <v>899</v>
      </c>
      <c r="B272" s="58" t="s">
        <v>899</v>
      </c>
      <c r="C272" s="82">
        <v>7</v>
      </c>
      <c r="D272" s="17"/>
      <c r="E272" s="80" t="s">
        <v>899</v>
      </c>
      <c r="F272" s="80">
        <v>7</v>
      </c>
      <c r="G272" s="70"/>
      <c r="O272" s="36">
        <v>1033302</v>
      </c>
      <c r="P272" s="34" t="s">
        <v>958</v>
      </c>
      <c r="Q272" s="36">
        <v>32</v>
      </c>
      <c r="R272" s="36">
        <v>22</v>
      </c>
      <c r="S272" s="36">
        <v>10</v>
      </c>
      <c r="U272" s="62" t="s">
        <v>1435</v>
      </c>
      <c r="V272" s="36">
        <v>9603304</v>
      </c>
      <c r="W272" s="36">
        <v>35</v>
      </c>
      <c r="X272" s="36">
        <v>22</v>
      </c>
      <c r="Y272" s="36">
        <v>13</v>
      </c>
      <c r="AA272" s="34" t="s">
        <v>1099</v>
      </c>
      <c r="AB272" s="86">
        <v>3314799</v>
      </c>
      <c r="AC272" s="86">
        <v>35</v>
      </c>
      <c r="AD272" s="86">
        <v>28</v>
      </c>
      <c r="AE272" s="86">
        <v>7</v>
      </c>
    </row>
    <row r="273" spans="1:31" ht="24" thickBot="1">
      <c r="A273" s="23" t="s">
        <v>614</v>
      </c>
      <c r="B273" s="59" t="s">
        <v>614</v>
      </c>
      <c r="C273" s="82">
        <v>35</v>
      </c>
      <c r="D273" s="17"/>
      <c r="E273" s="80" t="s">
        <v>614</v>
      </c>
      <c r="F273" s="80">
        <v>37</v>
      </c>
      <c r="G273" s="71"/>
      <c r="O273" s="36">
        <v>3314709</v>
      </c>
      <c r="P273" s="34" t="s">
        <v>1093</v>
      </c>
      <c r="Q273" s="36">
        <v>32</v>
      </c>
      <c r="R273" s="36">
        <v>24</v>
      </c>
      <c r="S273" s="36">
        <v>8</v>
      </c>
      <c r="U273" s="62" t="s">
        <v>1099</v>
      </c>
      <c r="V273" s="36">
        <v>3314799</v>
      </c>
      <c r="W273" s="36">
        <v>34</v>
      </c>
      <c r="X273" s="36">
        <v>27</v>
      </c>
      <c r="Y273" s="36">
        <v>7</v>
      </c>
      <c r="AA273" s="34" t="s">
        <v>1355</v>
      </c>
      <c r="AB273" s="86">
        <v>7732202</v>
      </c>
      <c r="AC273" s="86">
        <v>35</v>
      </c>
      <c r="AD273" s="86">
        <v>26</v>
      </c>
      <c r="AE273" s="86">
        <v>9</v>
      </c>
    </row>
    <row r="274" spans="1:31" ht="24" thickBot="1">
      <c r="A274" s="23" t="s">
        <v>490</v>
      </c>
      <c r="B274" s="58" t="s">
        <v>490</v>
      </c>
      <c r="C274" s="82">
        <v>72</v>
      </c>
      <c r="D274" s="17"/>
      <c r="E274" s="80" t="s">
        <v>490</v>
      </c>
      <c r="F274" s="80">
        <v>79</v>
      </c>
      <c r="G274" s="70"/>
      <c r="O274" s="36">
        <v>3314799</v>
      </c>
      <c r="P274" s="34" t="s">
        <v>1099</v>
      </c>
      <c r="Q274" s="36">
        <v>32</v>
      </c>
      <c r="R274" s="36">
        <v>26</v>
      </c>
      <c r="S274" s="36">
        <v>6</v>
      </c>
      <c r="U274" s="62" t="s">
        <v>1077</v>
      </c>
      <c r="V274" s="36">
        <v>3292202</v>
      </c>
      <c r="W274" s="36">
        <v>33</v>
      </c>
      <c r="X274" s="36">
        <v>13</v>
      </c>
      <c r="Y274" s="36">
        <v>20</v>
      </c>
      <c r="AA274" s="34" t="s">
        <v>1435</v>
      </c>
      <c r="AB274" s="86">
        <v>9603304</v>
      </c>
      <c r="AC274" s="86">
        <v>35</v>
      </c>
      <c r="AD274" s="86">
        <v>22</v>
      </c>
      <c r="AE274" s="86">
        <v>13</v>
      </c>
    </row>
    <row r="275" spans="1:31" ht="24" thickBot="1">
      <c r="A275" s="23" t="s">
        <v>274</v>
      </c>
      <c r="B275" s="59" t="s">
        <v>274</v>
      </c>
      <c r="C275" s="82">
        <v>169</v>
      </c>
      <c r="D275" s="17"/>
      <c r="E275" s="80" t="s">
        <v>274</v>
      </c>
      <c r="F275" s="80">
        <v>171</v>
      </c>
      <c r="G275" s="71"/>
      <c r="O275" s="36">
        <v>4754703</v>
      </c>
      <c r="P275" s="34" t="s">
        <v>1222</v>
      </c>
      <c r="Q275" s="36">
        <v>32</v>
      </c>
      <c r="R275" s="36">
        <v>24</v>
      </c>
      <c r="S275" s="36">
        <v>8</v>
      </c>
      <c r="U275" s="62" t="s">
        <v>1093</v>
      </c>
      <c r="V275" s="36">
        <v>3314709</v>
      </c>
      <c r="W275" s="36">
        <v>33</v>
      </c>
      <c r="X275" s="36">
        <v>25</v>
      </c>
      <c r="Y275" s="36">
        <v>8</v>
      </c>
      <c r="AA275" s="34" t="s">
        <v>958</v>
      </c>
      <c r="AB275" s="86">
        <v>1033302</v>
      </c>
      <c r="AC275" s="86">
        <v>34</v>
      </c>
      <c r="AD275" s="86">
        <v>24</v>
      </c>
      <c r="AE275" s="86">
        <v>10</v>
      </c>
    </row>
    <row r="276" spans="1:31" ht="24" thickBot="1">
      <c r="A276" s="23" t="s">
        <v>116</v>
      </c>
      <c r="B276" s="58" t="s">
        <v>116</v>
      </c>
      <c r="C276" s="82">
        <v>698</v>
      </c>
      <c r="D276" s="17"/>
      <c r="E276" s="80" t="s">
        <v>116</v>
      </c>
      <c r="F276" s="80">
        <v>739</v>
      </c>
      <c r="G276" s="70"/>
      <c r="O276" s="36">
        <v>9601703</v>
      </c>
      <c r="P276" s="34" t="s">
        <v>1431</v>
      </c>
      <c r="Q276" s="36">
        <v>32</v>
      </c>
      <c r="R276" s="36">
        <v>6</v>
      </c>
      <c r="S276" s="36">
        <v>26</v>
      </c>
      <c r="U276" s="62" t="s">
        <v>1240</v>
      </c>
      <c r="V276" s="36">
        <v>4771703</v>
      </c>
      <c r="W276" s="36">
        <v>33</v>
      </c>
      <c r="X276" s="36">
        <v>24</v>
      </c>
      <c r="Y276" s="36">
        <v>9</v>
      </c>
      <c r="AA276" s="34" t="s">
        <v>1093</v>
      </c>
      <c r="AB276" s="86">
        <v>3314709</v>
      </c>
      <c r="AC276" s="86">
        <v>33</v>
      </c>
      <c r="AD276" s="86">
        <v>25</v>
      </c>
      <c r="AE276" s="86">
        <v>8</v>
      </c>
    </row>
    <row r="277" spans="1:31" ht="23.25" thickBot="1">
      <c r="A277" s="23" t="s">
        <v>194</v>
      </c>
      <c r="B277" s="59" t="s">
        <v>194</v>
      </c>
      <c r="C277" s="82">
        <v>311</v>
      </c>
      <c r="D277" s="17"/>
      <c r="E277" s="80" t="s">
        <v>194</v>
      </c>
      <c r="F277" s="80">
        <v>337</v>
      </c>
      <c r="G277" s="71"/>
      <c r="O277" s="36">
        <v>4771703</v>
      </c>
      <c r="P277" s="34" t="s">
        <v>1240</v>
      </c>
      <c r="Q277" s="36">
        <v>31</v>
      </c>
      <c r="R277" s="36">
        <v>22</v>
      </c>
      <c r="S277" s="36">
        <v>9</v>
      </c>
      <c r="U277" s="62" t="s">
        <v>958</v>
      </c>
      <c r="V277" s="36">
        <v>1033302</v>
      </c>
      <c r="W277" s="36">
        <v>32</v>
      </c>
      <c r="X277" s="36">
        <v>22</v>
      </c>
      <c r="Y277" s="36">
        <v>10</v>
      </c>
      <c r="AA277" s="34" t="s">
        <v>1240</v>
      </c>
      <c r="AB277" s="86">
        <v>4771703</v>
      </c>
      <c r="AC277" s="86">
        <v>33</v>
      </c>
      <c r="AD277" s="86">
        <v>24</v>
      </c>
      <c r="AE277" s="86">
        <v>9</v>
      </c>
    </row>
    <row r="278" spans="1:31" ht="15.75" thickBot="1">
      <c r="A278" s="23" t="s">
        <v>483</v>
      </c>
      <c r="B278" s="58" t="s">
        <v>483</v>
      </c>
      <c r="C278" s="82">
        <v>78</v>
      </c>
      <c r="D278" s="17"/>
      <c r="E278" s="80" t="s">
        <v>483</v>
      </c>
      <c r="F278" s="80">
        <v>88</v>
      </c>
      <c r="G278" s="70"/>
      <c r="O278" s="36">
        <v>1414200</v>
      </c>
      <c r="P278" s="34" t="s">
        <v>1001</v>
      </c>
      <c r="Q278" s="36">
        <v>30</v>
      </c>
      <c r="R278" s="36">
        <v>17</v>
      </c>
      <c r="S278" s="36">
        <v>13</v>
      </c>
      <c r="U278" s="62" t="s">
        <v>1431</v>
      </c>
      <c r="V278" s="36">
        <v>9601703</v>
      </c>
      <c r="W278" s="36">
        <v>32</v>
      </c>
      <c r="X278" s="36">
        <v>6</v>
      </c>
      <c r="Y278" s="36">
        <v>26</v>
      </c>
      <c r="AA278" s="34" t="s">
        <v>1431</v>
      </c>
      <c r="AB278" s="86">
        <v>9601703</v>
      </c>
      <c r="AC278" s="86">
        <v>33</v>
      </c>
      <c r="AD278" s="86">
        <v>6</v>
      </c>
      <c r="AE278" s="86">
        <v>27</v>
      </c>
    </row>
    <row r="279" spans="1:31" ht="24" thickBot="1">
      <c r="A279" s="23" t="s">
        <v>732</v>
      </c>
      <c r="B279" s="59" t="s">
        <v>732</v>
      </c>
      <c r="C279" s="82">
        <v>24</v>
      </c>
      <c r="D279" s="17"/>
      <c r="E279" s="80" t="s">
        <v>732</v>
      </c>
      <c r="F279" s="80">
        <v>27</v>
      </c>
      <c r="G279" s="71"/>
      <c r="O279" s="36">
        <v>2330305</v>
      </c>
      <c r="P279" s="34" t="s">
        <v>1042</v>
      </c>
      <c r="Q279" s="36">
        <v>30</v>
      </c>
      <c r="R279" s="36">
        <v>26</v>
      </c>
      <c r="S279" s="36">
        <v>4</v>
      </c>
      <c r="U279" s="62" t="s">
        <v>1001</v>
      </c>
      <c r="V279" s="36">
        <v>1414200</v>
      </c>
      <c r="W279" s="36">
        <v>31</v>
      </c>
      <c r="X279" s="36">
        <v>17</v>
      </c>
      <c r="Y279" s="36">
        <v>14</v>
      </c>
      <c r="AA279" s="34" t="s">
        <v>1001</v>
      </c>
      <c r="AB279" s="86">
        <v>1414200</v>
      </c>
      <c r="AC279" s="86">
        <v>32</v>
      </c>
      <c r="AD279" s="86">
        <v>17</v>
      </c>
      <c r="AE279" s="86">
        <v>15</v>
      </c>
    </row>
    <row r="280" spans="1:31" ht="15.75" thickBot="1">
      <c r="A280" s="23" t="s">
        <v>325</v>
      </c>
      <c r="B280" s="58" t="s">
        <v>325</v>
      </c>
      <c r="C280" s="82">
        <v>143</v>
      </c>
      <c r="D280" s="17"/>
      <c r="E280" s="80" t="s">
        <v>325</v>
      </c>
      <c r="F280" s="80">
        <v>147</v>
      </c>
      <c r="G280" s="70"/>
      <c r="O280" s="36">
        <v>8292000</v>
      </c>
      <c r="P280" s="34" t="s">
        <v>1379</v>
      </c>
      <c r="Q280" s="36">
        <v>30</v>
      </c>
      <c r="R280" s="36">
        <v>17</v>
      </c>
      <c r="S280" s="36">
        <v>13</v>
      </c>
      <c r="U280" s="62" t="s">
        <v>1379</v>
      </c>
      <c r="V280" s="36">
        <v>8292000</v>
      </c>
      <c r="W280" s="36">
        <v>31</v>
      </c>
      <c r="X280" s="36">
        <v>18</v>
      </c>
      <c r="Y280" s="36">
        <v>13</v>
      </c>
      <c r="AA280" s="34" t="s">
        <v>1379</v>
      </c>
      <c r="AB280" s="86">
        <v>8292000</v>
      </c>
      <c r="AC280" s="86">
        <v>32</v>
      </c>
      <c r="AD280" s="86">
        <v>18</v>
      </c>
      <c r="AE280" s="86">
        <v>14</v>
      </c>
    </row>
    <row r="281" spans="1:31" ht="24" thickBot="1">
      <c r="A281" s="23" t="s">
        <v>828</v>
      </c>
      <c r="B281" s="59" t="s">
        <v>828</v>
      </c>
      <c r="C281" s="82">
        <v>11</v>
      </c>
      <c r="D281" s="17"/>
      <c r="E281" s="80" t="s">
        <v>828</v>
      </c>
      <c r="F281" s="80">
        <v>11</v>
      </c>
      <c r="G281" s="71"/>
      <c r="O281" s="36">
        <v>7733100</v>
      </c>
      <c r="P281" s="34" t="s">
        <v>1356</v>
      </c>
      <c r="Q281" s="36">
        <v>29</v>
      </c>
      <c r="R281" s="36">
        <v>23</v>
      </c>
      <c r="S281" s="36">
        <v>6</v>
      </c>
      <c r="U281" s="62" t="s">
        <v>1097</v>
      </c>
      <c r="V281" s="36">
        <v>3314719</v>
      </c>
      <c r="W281" s="36">
        <v>30</v>
      </c>
      <c r="X281" s="36">
        <v>26</v>
      </c>
      <c r="Y281" s="36">
        <v>4</v>
      </c>
      <c r="AA281" s="34" t="s">
        <v>1097</v>
      </c>
      <c r="AB281" s="86">
        <v>3314719</v>
      </c>
      <c r="AC281" s="86">
        <v>31</v>
      </c>
      <c r="AD281" s="86">
        <v>27</v>
      </c>
      <c r="AE281" s="86">
        <v>4</v>
      </c>
    </row>
    <row r="282" spans="1:31" ht="15.75" thickBot="1">
      <c r="A282" s="23" t="s">
        <v>602</v>
      </c>
      <c r="B282" s="58" t="s">
        <v>602</v>
      </c>
      <c r="C282" s="82">
        <v>42</v>
      </c>
      <c r="D282" s="17"/>
      <c r="E282" s="80" t="s">
        <v>602</v>
      </c>
      <c r="F282" s="80">
        <v>44</v>
      </c>
      <c r="G282" s="70"/>
      <c r="O282" s="36">
        <v>1822999</v>
      </c>
      <c r="P282" s="34" t="s">
        <v>1028</v>
      </c>
      <c r="Q282" s="36">
        <v>28</v>
      </c>
      <c r="R282" s="36">
        <v>19</v>
      </c>
      <c r="S282" s="36">
        <v>9</v>
      </c>
      <c r="U282" s="62" t="s">
        <v>1042</v>
      </c>
      <c r="V282" s="36">
        <v>2330305</v>
      </c>
      <c r="W282" s="36">
        <v>29</v>
      </c>
      <c r="X282" s="36">
        <v>25</v>
      </c>
      <c r="Y282" s="36">
        <v>4</v>
      </c>
      <c r="AA282" s="34" t="s">
        <v>1437</v>
      </c>
      <c r="AB282" s="86">
        <v>9609202</v>
      </c>
      <c r="AC282" s="86">
        <v>31</v>
      </c>
      <c r="AD282" s="86">
        <v>7</v>
      </c>
      <c r="AE282" s="86">
        <v>24</v>
      </c>
    </row>
    <row r="283" spans="1:31" ht="24" thickBot="1">
      <c r="A283" s="23" t="s">
        <v>528</v>
      </c>
      <c r="B283" s="59" t="s">
        <v>528</v>
      </c>
      <c r="C283" s="82">
        <v>67</v>
      </c>
      <c r="D283" s="17"/>
      <c r="E283" s="80" t="s">
        <v>528</v>
      </c>
      <c r="F283" s="80">
        <v>69</v>
      </c>
      <c r="G283" s="71"/>
      <c r="O283" s="36">
        <v>3314719</v>
      </c>
      <c r="P283" s="34" t="s">
        <v>1097</v>
      </c>
      <c r="Q283" s="36">
        <v>28</v>
      </c>
      <c r="R283" s="36">
        <v>24</v>
      </c>
      <c r="S283" s="36">
        <v>4</v>
      </c>
      <c r="U283" s="62" t="s">
        <v>1356</v>
      </c>
      <c r="V283" s="36">
        <v>7733100</v>
      </c>
      <c r="W283" s="36">
        <v>29</v>
      </c>
      <c r="X283" s="36">
        <v>23</v>
      </c>
      <c r="Y283" s="36">
        <v>6</v>
      </c>
      <c r="AA283" s="34" t="s">
        <v>1408</v>
      </c>
      <c r="AB283" s="86">
        <v>9002702</v>
      </c>
      <c r="AC283" s="86">
        <v>30</v>
      </c>
      <c r="AD283" s="86">
        <v>21</v>
      </c>
      <c r="AE283" s="86">
        <v>9</v>
      </c>
    </row>
    <row r="284" spans="1:31" ht="15.75" thickBot="1">
      <c r="A284" s="23" t="s">
        <v>416</v>
      </c>
      <c r="B284" s="58" t="s">
        <v>416</v>
      </c>
      <c r="C284" s="82">
        <v>86</v>
      </c>
      <c r="D284" s="17"/>
      <c r="E284" s="80" t="s">
        <v>416</v>
      </c>
      <c r="F284" s="80">
        <v>89</v>
      </c>
      <c r="G284" s="70"/>
      <c r="O284" s="36">
        <v>4923002</v>
      </c>
      <c r="P284" s="34" t="s">
        <v>1265</v>
      </c>
      <c r="Q284" s="36">
        <v>28</v>
      </c>
      <c r="R284" s="36">
        <v>26</v>
      </c>
      <c r="S284" s="36">
        <v>2</v>
      </c>
      <c r="U284" s="62" t="s">
        <v>1408</v>
      </c>
      <c r="V284" s="36">
        <v>9002702</v>
      </c>
      <c r="W284" s="36">
        <v>29</v>
      </c>
      <c r="X284" s="36">
        <v>20</v>
      </c>
      <c r="Y284" s="36">
        <v>9</v>
      </c>
      <c r="AA284" s="34" t="s">
        <v>1042</v>
      </c>
      <c r="AB284" s="86">
        <v>2330305</v>
      </c>
      <c r="AC284" s="86">
        <v>29</v>
      </c>
      <c r="AD284" s="86">
        <v>25</v>
      </c>
      <c r="AE284" s="86">
        <v>4</v>
      </c>
    </row>
    <row r="285" spans="1:31" ht="15.75" thickBot="1">
      <c r="A285" s="23" t="s">
        <v>634</v>
      </c>
      <c r="B285" s="59" t="s">
        <v>634</v>
      </c>
      <c r="C285" s="82">
        <v>38</v>
      </c>
      <c r="D285" s="17"/>
      <c r="E285" s="80" t="s">
        <v>634</v>
      </c>
      <c r="F285" s="80">
        <v>38</v>
      </c>
      <c r="G285" s="71"/>
      <c r="O285" s="36">
        <v>9002702</v>
      </c>
      <c r="P285" s="34" t="s">
        <v>1408</v>
      </c>
      <c r="Q285" s="36">
        <v>28</v>
      </c>
      <c r="R285" s="36">
        <v>19</v>
      </c>
      <c r="S285" s="36">
        <v>9</v>
      </c>
      <c r="U285" s="62" t="s">
        <v>1437</v>
      </c>
      <c r="V285" s="36">
        <v>9609202</v>
      </c>
      <c r="W285" s="36">
        <v>29</v>
      </c>
      <c r="X285" s="36">
        <v>7</v>
      </c>
      <c r="Y285" s="36">
        <v>22</v>
      </c>
      <c r="AA285" s="34" t="s">
        <v>1356</v>
      </c>
      <c r="AB285" s="86">
        <v>7733100</v>
      </c>
      <c r="AC285" s="86">
        <v>29</v>
      </c>
      <c r="AD285" s="86">
        <v>23</v>
      </c>
      <c r="AE285" s="86">
        <v>6</v>
      </c>
    </row>
    <row r="286" spans="1:31" ht="23.25" thickBot="1">
      <c r="A286" s="23" t="s">
        <v>152</v>
      </c>
      <c r="B286" s="58" t="s">
        <v>152</v>
      </c>
      <c r="C286" s="82">
        <v>437</v>
      </c>
      <c r="D286" s="17"/>
      <c r="E286" s="80" t="s">
        <v>152</v>
      </c>
      <c r="F286" s="80">
        <v>456</v>
      </c>
      <c r="G286" s="70"/>
      <c r="O286" s="36">
        <v>9609202</v>
      </c>
      <c r="P286" s="34" t="s">
        <v>1437</v>
      </c>
      <c r="Q286" s="36">
        <v>28</v>
      </c>
      <c r="R286" s="36">
        <v>6</v>
      </c>
      <c r="S286" s="36">
        <v>22</v>
      </c>
      <c r="U286" s="62" t="s">
        <v>963</v>
      </c>
      <c r="V286" s="36">
        <v>1064300</v>
      </c>
      <c r="W286" s="36">
        <v>28</v>
      </c>
      <c r="X286" s="36">
        <v>17</v>
      </c>
      <c r="Y286" s="36">
        <v>11</v>
      </c>
      <c r="AA286" s="34" t="s">
        <v>963</v>
      </c>
      <c r="AB286" s="86">
        <v>1064300</v>
      </c>
      <c r="AC286" s="86">
        <v>28</v>
      </c>
      <c r="AD286" s="86">
        <v>17</v>
      </c>
      <c r="AE286" s="86">
        <v>11</v>
      </c>
    </row>
    <row r="287" spans="1:31" ht="24" thickBot="1">
      <c r="A287" s="23" t="s">
        <v>779</v>
      </c>
      <c r="B287" s="59" t="s">
        <v>779</v>
      </c>
      <c r="C287" s="82">
        <v>19</v>
      </c>
      <c r="D287" s="17"/>
      <c r="E287" s="80" t="s">
        <v>779</v>
      </c>
      <c r="F287" s="80">
        <v>22</v>
      </c>
      <c r="G287" s="71"/>
      <c r="O287" s="36">
        <v>3292202</v>
      </c>
      <c r="P287" s="34" t="s">
        <v>1077</v>
      </c>
      <c r="Q287" s="36">
        <v>27</v>
      </c>
      <c r="R287" s="36">
        <v>12</v>
      </c>
      <c r="S287" s="36">
        <v>15</v>
      </c>
      <c r="U287" s="62" t="s">
        <v>1028</v>
      </c>
      <c r="V287" s="36">
        <v>1822999</v>
      </c>
      <c r="W287" s="36">
        <v>28</v>
      </c>
      <c r="X287" s="36">
        <v>19</v>
      </c>
      <c r="Y287" s="36">
        <v>9</v>
      </c>
      <c r="AA287" s="34" t="s">
        <v>1028</v>
      </c>
      <c r="AB287" s="86">
        <v>1822999</v>
      </c>
      <c r="AC287" s="86">
        <v>28</v>
      </c>
      <c r="AD287" s="86">
        <v>19</v>
      </c>
      <c r="AE287" s="86">
        <v>9</v>
      </c>
    </row>
    <row r="288" spans="1:31" ht="15.75" thickBot="1">
      <c r="A288" s="23" t="s">
        <v>491</v>
      </c>
      <c r="B288" s="58" t="s">
        <v>491</v>
      </c>
      <c r="C288" s="82">
        <v>64</v>
      </c>
      <c r="D288" s="17"/>
      <c r="E288" s="80" t="s">
        <v>491</v>
      </c>
      <c r="F288" s="80">
        <v>65</v>
      </c>
      <c r="G288" s="70"/>
      <c r="O288" s="36">
        <v>161003</v>
      </c>
      <c r="P288" s="34" t="s">
        <v>935</v>
      </c>
      <c r="Q288" s="36">
        <v>26</v>
      </c>
      <c r="R288" s="36">
        <v>20</v>
      </c>
      <c r="S288" s="36">
        <v>6</v>
      </c>
      <c r="U288" s="62" t="s">
        <v>1082</v>
      </c>
      <c r="V288" s="36">
        <v>3299006</v>
      </c>
      <c r="W288" s="36">
        <v>27</v>
      </c>
      <c r="X288" s="36">
        <v>11</v>
      </c>
      <c r="Y288" s="36">
        <v>16</v>
      </c>
      <c r="AA288" s="34" t="s">
        <v>1082</v>
      </c>
      <c r="AB288" s="86">
        <v>3299006</v>
      </c>
      <c r="AC288" s="86">
        <v>28</v>
      </c>
      <c r="AD288" s="86">
        <v>10</v>
      </c>
      <c r="AE288" s="86">
        <v>18</v>
      </c>
    </row>
    <row r="289" spans="1:31" ht="15.75" thickBot="1">
      <c r="A289" s="23" t="s">
        <v>733</v>
      </c>
      <c r="B289" s="59" t="s">
        <v>733</v>
      </c>
      <c r="C289" s="82">
        <v>28</v>
      </c>
      <c r="D289" s="17"/>
      <c r="E289" s="80" t="s">
        <v>733</v>
      </c>
      <c r="F289" s="80">
        <v>27</v>
      </c>
      <c r="G289" s="71"/>
      <c r="O289" s="36">
        <v>3220500</v>
      </c>
      <c r="P289" s="34" t="s">
        <v>1071</v>
      </c>
      <c r="Q289" s="36">
        <v>26</v>
      </c>
      <c r="R289" s="36">
        <v>24</v>
      </c>
      <c r="S289" s="36">
        <v>2</v>
      </c>
      <c r="U289" s="62" t="s">
        <v>1124</v>
      </c>
      <c r="V289" s="36">
        <v>4322303</v>
      </c>
      <c r="W289" s="36">
        <v>27</v>
      </c>
      <c r="X289" s="36">
        <v>24</v>
      </c>
      <c r="Y289" s="36">
        <v>3</v>
      </c>
      <c r="AA289" s="34" t="s">
        <v>953</v>
      </c>
      <c r="AB289" s="86">
        <v>1012101</v>
      </c>
      <c r="AC289" s="86">
        <v>27</v>
      </c>
      <c r="AD289" s="86">
        <v>16</v>
      </c>
      <c r="AE289" s="86">
        <v>11</v>
      </c>
    </row>
    <row r="290" spans="1:31" ht="23.25" thickBot="1">
      <c r="A290" s="23" t="s">
        <v>745</v>
      </c>
      <c r="B290" s="58" t="s">
        <v>745</v>
      </c>
      <c r="C290" s="82">
        <v>24</v>
      </c>
      <c r="D290" s="17"/>
      <c r="E290" s="80" t="s">
        <v>745</v>
      </c>
      <c r="F290" s="80">
        <v>29</v>
      </c>
      <c r="G290" s="70"/>
      <c r="O290" s="36">
        <v>3299006</v>
      </c>
      <c r="P290" s="34" t="s">
        <v>1082</v>
      </c>
      <c r="Q290" s="36">
        <v>26</v>
      </c>
      <c r="R290" s="36">
        <v>11</v>
      </c>
      <c r="S290" s="36">
        <v>15</v>
      </c>
      <c r="U290" s="62" t="s">
        <v>1265</v>
      </c>
      <c r="V290" s="36">
        <v>4923002</v>
      </c>
      <c r="W290" s="36">
        <v>27</v>
      </c>
      <c r="X290" s="36">
        <v>25</v>
      </c>
      <c r="Y290" s="36">
        <v>2</v>
      </c>
      <c r="AA290" s="34" t="s">
        <v>1124</v>
      </c>
      <c r="AB290" s="86">
        <v>4322303</v>
      </c>
      <c r="AC290" s="86">
        <v>27</v>
      </c>
      <c r="AD290" s="86">
        <v>24</v>
      </c>
      <c r="AE290" s="86">
        <v>3</v>
      </c>
    </row>
    <row r="291" spans="1:31" ht="24" thickBot="1">
      <c r="A291" s="23" t="s">
        <v>244</v>
      </c>
      <c r="B291" s="59" t="s">
        <v>244</v>
      </c>
      <c r="C291" s="82">
        <v>207</v>
      </c>
      <c r="D291" s="17"/>
      <c r="E291" s="80" t="s">
        <v>244</v>
      </c>
      <c r="F291" s="80">
        <v>228</v>
      </c>
      <c r="G291" s="71"/>
      <c r="O291" s="36">
        <v>4322303</v>
      </c>
      <c r="P291" s="34" t="s">
        <v>1124</v>
      </c>
      <c r="Q291" s="36">
        <v>26</v>
      </c>
      <c r="R291" s="36">
        <v>23</v>
      </c>
      <c r="S291" s="36">
        <v>3</v>
      </c>
      <c r="U291" s="62" t="s">
        <v>935</v>
      </c>
      <c r="V291" s="36">
        <v>161003</v>
      </c>
      <c r="W291" s="36">
        <v>26</v>
      </c>
      <c r="X291" s="36">
        <v>20</v>
      </c>
      <c r="Y291" s="36">
        <v>6</v>
      </c>
      <c r="AA291" s="34" t="s">
        <v>1265</v>
      </c>
      <c r="AB291" s="86">
        <v>4923002</v>
      </c>
      <c r="AC291" s="86">
        <v>27</v>
      </c>
      <c r="AD291" s="86">
        <v>25</v>
      </c>
      <c r="AE291" s="86">
        <v>2</v>
      </c>
    </row>
    <row r="292" spans="1:31" ht="15.75" thickBot="1">
      <c r="A292" s="23" t="s">
        <v>654</v>
      </c>
      <c r="B292" s="58" t="s">
        <v>654</v>
      </c>
      <c r="C292" s="82">
        <v>35</v>
      </c>
      <c r="D292" s="17"/>
      <c r="E292" s="80" t="s">
        <v>654</v>
      </c>
      <c r="F292" s="80">
        <v>35</v>
      </c>
      <c r="G292" s="70"/>
      <c r="O292" s="36">
        <v>1064300</v>
      </c>
      <c r="P292" s="34" t="s">
        <v>963</v>
      </c>
      <c r="Q292" s="36">
        <v>25</v>
      </c>
      <c r="R292" s="36">
        <v>16</v>
      </c>
      <c r="S292" s="36">
        <v>9</v>
      </c>
      <c r="U292" s="62" t="s">
        <v>1071</v>
      </c>
      <c r="V292" s="36">
        <v>3220500</v>
      </c>
      <c r="W292" s="36">
        <v>26</v>
      </c>
      <c r="X292" s="36">
        <v>24</v>
      </c>
      <c r="Y292" s="36">
        <v>2</v>
      </c>
      <c r="AA292" s="34" t="s">
        <v>1409</v>
      </c>
      <c r="AB292" s="86">
        <v>9102302</v>
      </c>
      <c r="AC292" s="86">
        <v>27</v>
      </c>
      <c r="AD292" s="86">
        <v>22</v>
      </c>
      <c r="AE292" s="86">
        <v>5</v>
      </c>
    </row>
    <row r="293" spans="1:31" ht="15.75" thickBot="1">
      <c r="A293" s="23" t="s">
        <v>609</v>
      </c>
      <c r="B293" s="59" t="s">
        <v>609</v>
      </c>
      <c r="C293" s="82">
        <v>46</v>
      </c>
      <c r="D293" s="17"/>
      <c r="E293" s="80" t="s">
        <v>609</v>
      </c>
      <c r="F293" s="80">
        <v>51</v>
      </c>
      <c r="G293" s="71"/>
      <c r="O293" s="36">
        <v>1071600</v>
      </c>
      <c r="P293" s="34" t="s">
        <v>967</v>
      </c>
      <c r="Q293" s="36">
        <v>23</v>
      </c>
      <c r="R293" s="36">
        <v>18</v>
      </c>
      <c r="S293" s="36">
        <v>5</v>
      </c>
      <c r="U293" s="62" t="s">
        <v>953</v>
      </c>
      <c r="V293" s="36">
        <v>1012101</v>
      </c>
      <c r="W293" s="36">
        <v>25</v>
      </c>
      <c r="X293" s="36">
        <v>14</v>
      </c>
      <c r="Y293" s="36">
        <v>11</v>
      </c>
      <c r="AA293" s="34" t="s">
        <v>935</v>
      </c>
      <c r="AB293" s="86">
        <v>161003</v>
      </c>
      <c r="AC293" s="86">
        <v>26</v>
      </c>
      <c r="AD293" s="86">
        <v>20</v>
      </c>
      <c r="AE293" s="86">
        <v>6</v>
      </c>
    </row>
    <row r="294" spans="1:31" ht="15.75" thickBot="1">
      <c r="A294" s="23" t="s">
        <v>500</v>
      </c>
      <c r="B294" s="58" t="s">
        <v>500</v>
      </c>
      <c r="C294" s="82">
        <v>63</v>
      </c>
      <c r="D294" s="17"/>
      <c r="E294" s="80" t="s">
        <v>500</v>
      </c>
      <c r="F294" s="80">
        <v>66</v>
      </c>
      <c r="G294" s="70"/>
      <c r="O294" s="36">
        <v>3702900</v>
      </c>
      <c r="P294" s="34" t="s">
        <v>1106</v>
      </c>
      <c r="Q294" s="36">
        <v>23</v>
      </c>
      <c r="R294" s="36">
        <v>17</v>
      </c>
      <c r="S294" s="36">
        <v>6</v>
      </c>
      <c r="U294" s="62" t="s">
        <v>1409</v>
      </c>
      <c r="V294" s="36">
        <v>9102302</v>
      </c>
      <c r="W294" s="36">
        <v>24</v>
      </c>
      <c r="X294" s="36">
        <v>20</v>
      </c>
      <c r="Y294" s="36">
        <v>4</v>
      </c>
      <c r="AA294" s="34" t="s">
        <v>1071</v>
      </c>
      <c r="AB294" s="86">
        <v>3220500</v>
      </c>
      <c r="AC294" s="86">
        <v>26</v>
      </c>
      <c r="AD294" s="86">
        <v>24</v>
      </c>
      <c r="AE294" s="86">
        <v>2</v>
      </c>
    </row>
    <row r="295" spans="1:31" ht="24" thickBot="1">
      <c r="A295" s="23" t="s">
        <v>353</v>
      </c>
      <c r="B295" s="59" t="s">
        <v>353</v>
      </c>
      <c r="C295" s="82">
        <v>112</v>
      </c>
      <c r="D295" s="17"/>
      <c r="E295" s="80" t="s">
        <v>353</v>
      </c>
      <c r="F295" s="80">
        <v>115</v>
      </c>
      <c r="G295" s="71"/>
      <c r="O295" s="36">
        <v>1012101</v>
      </c>
      <c r="P295" s="34" t="s">
        <v>953</v>
      </c>
      <c r="Q295" s="36">
        <v>22</v>
      </c>
      <c r="R295" s="36">
        <v>13</v>
      </c>
      <c r="S295" s="36">
        <v>9</v>
      </c>
      <c r="U295" s="62" t="s">
        <v>967</v>
      </c>
      <c r="V295" s="36">
        <v>1071600</v>
      </c>
      <c r="W295" s="36">
        <v>23</v>
      </c>
      <c r="X295" s="36">
        <v>18</v>
      </c>
      <c r="Y295" s="36">
        <v>5</v>
      </c>
      <c r="AA295" s="34" t="s">
        <v>1047</v>
      </c>
      <c r="AB295" s="86">
        <v>2391502</v>
      </c>
      <c r="AC295" s="86">
        <v>25</v>
      </c>
      <c r="AD295" s="86">
        <v>23</v>
      </c>
      <c r="AE295" s="86">
        <v>2</v>
      </c>
    </row>
    <row r="296" spans="1:31" ht="24" thickBot="1">
      <c r="A296" s="23" t="s">
        <v>94</v>
      </c>
      <c r="B296" s="58" t="s">
        <v>94</v>
      </c>
      <c r="C296" s="83">
        <v>1099</v>
      </c>
      <c r="D296" s="76"/>
      <c r="E296" s="80" t="s">
        <v>94</v>
      </c>
      <c r="F296" s="81">
        <v>1149</v>
      </c>
      <c r="G296" s="73"/>
      <c r="O296" s="36">
        <v>4329104</v>
      </c>
      <c r="P296" s="34" t="s">
        <v>1128</v>
      </c>
      <c r="Q296" s="36">
        <v>22</v>
      </c>
      <c r="R296" s="36">
        <v>19</v>
      </c>
      <c r="S296" s="36">
        <v>3</v>
      </c>
      <c r="U296" s="62" t="s">
        <v>1047</v>
      </c>
      <c r="V296" s="36">
        <v>2391502</v>
      </c>
      <c r="W296" s="36">
        <v>23</v>
      </c>
      <c r="X296" s="36">
        <v>22</v>
      </c>
      <c r="Y296" s="36">
        <v>1</v>
      </c>
      <c r="AA296" s="34" t="s">
        <v>1106</v>
      </c>
      <c r="AB296" s="86">
        <v>3702900</v>
      </c>
      <c r="AC296" s="86">
        <v>24</v>
      </c>
      <c r="AD296" s="86">
        <v>19</v>
      </c>
      <c r="AE296" s="86">
        <v>5</v>
      </c>
    </row>
    <row r="297" spans="1:31" ht="15.75" thickBot="1">
      <c r="A297" s="23" t="s">
        <v>472</v>
      </c>
      <c r="B297" s="59" t="s">
        <v>472</v>
      </c>
      <c r="C297" s="82">
        <v>77</v>
      </c>
      <c r="D297" s="17"/>
      <c r="E297" s="80" t="s">
        <v>472</v>
      </c>
      <c r="F297" s="80">
        <v>80</v>
      </c>
      <c r="G297" s="71"/>
      <c r="O297" s="36">
        <v>9102302</v>
      </c>
      <c r="P297" s="34" t="s">
        <v>1409</v>
      </c>
      <c r="Q297" s="36">
        <v>22</v>
      </c>
      <c r="R297" s="36">
        <v>18</v>
      </c>
      <c r="S297" s="36">
        <v>4</v>
      </c>
      <c r="U297" s="62" t="s">
        <v>1106</v>
      </c>
      <c r="V297" s="36">
        <v>3702900</v>
      </c>
      <c r="W297" s="36">
        <v>23</v>
      </c>
      <c r="X297" s="36">
        <v>18</v>
      </c>
      <c r="Y297" s="36">
        <v>5</v>
      </c>
      <c r="AA297" s="34" t="s">
        <v>967</v>
      </c>
      <c r="AB297" s="86">
        <v>1071600</v>
      </c>
      <c r="AC297" s="86">
        <v>23</v>
      </c>
      <c r="AD297" s="86">
        <v>18</v>
      </c>
      <c r="AE297" s="86">
        <v>5</v>
      </c>
    </row>
    <row r="298" spans="1:31" ht="23.25" thickBot="1">
      <c r="A298" s="23" t="s">
        <v>412</v>
      </c>
      <c r="B298" s="58" t="s">
        <v>412</v>
      </c>
      <c r="C298" s="82">
        <v>86</v>
      </c>
      <c r="D298" s="17"/>
      <c r="E298" s="80" t="s">
        <v>412</v>
      </c>
      <c r="F298" s="80">
        <v>85</v>
      </c>
      <c r="G298" s="70"/>
      <c r="O298" s="36">
        <v>1069400</v>
      </c>
      <c r="P298" s="34" t="s">
        <v>966</v>
      </c>
      <c r="Q298" s="36">
        <v>21</v>
      </c>
      <c r="R298" s="36">
        <v>12</v>
      </c>
      <c r="S298" s="36">
        <v>9</v>
      </c>
      <c r="U298" s="62" t="s">
        <v>966</v>
      </c>
      <c r="V298" s="36">
        <v>1069400</v>
      </c>
      <c r="W298" s="36">
        <v>22</v>
      </c>
      <c r="X298" s="36">
        <v>12</v>
      </c>
      <c r="Y298" s="36">
        <v>10</v>
      </c>
      <c r="AA298" s="34" t="s">
        <v>964</v>
      </c>
      <c r="AB298" s="86">
        <v>1065101</v>
      </c>
      <c r="AC298" s="86">
        <v>22</v>
      </c>
      <c r="AD298" s="86">
        <v>20</v>
      </c>
      <c r="AE298" s="86">
        <v>2</v>
      </c>
    </row>
    <row r="299" spans="1:31" ht="24" thickBot="1">
      <c r="A299" s="23" t="s">
        <v>675</v>
      </c>
      <c r="B299" s="59" t="s">
        <v>675</v>
      </c>
      <c r="C299" s="82">
        <v>33</v>
      </c>
      <c r="D299" s="17"/>
      <c r="E299" s="80" t="s">
        <v>675</v>
      </c>
      <c r="F299" s="80">
        <v>39</v>
      </c>
      <c r="G299" s="71"/>
      <c r="O299" s="36">
        <v>1623400</v>
      </c>
      <c r="P299" s="34" t="s">
        <v>1015</v>
      </c>
      <c r="Q299" s="36">
        <v>21</v>
      </c>
      <c r="R299" s="36">
        <v>16</v>
      </c>
      <c r="S299" s="36">
        <v>5</v>
      </c>
      <c r="U299" s="62" t="s">
        <v>1128</v>
      </c>
      <c r="V299" s="36">
        <v>4329104</v>
      </c>
      <c r="W299" s="36">
        <v>22</v>
      </c>
      <c r="X299" s="36">
        <v>19</v>
      </c>
      <c r="Y299" s="36">
        <v>3</v>
      </c>
      <c r="AA299" s="34" t="s">
        <v>966</v>
      </c>
      <c r="AB299" s="86">
        <v>1069400</v>
      </c>
      <c r="AC299" s="86">
        <v>22</v>
      </c>
      <c r="AD299" s="86">
        <v>12</v>
      </c>
      <c r="AE299" s="86">
        <v>10</v>
      </c>
    </row>
    <row r="300" spans="1:31" ht="23.25" thickBot="1">
      <c r="A300" s="23" t="s">
        <v>555</v>
      </c>
      <c r="B300" s="58" t="s">
        <v>555</v>
      </c>
      <c r="C300" s="82">
        <v>50</v>
      </c>
      <c r="D300" s="17"/>
      <c r="E300" s="80" t="s">
        <v>555</v>
      </c>
      <c r="F300" s="80">
        <v>50</v>
      </c>
      <c r="G300" s="70"/>
      <c r="O300" s="36">
        <v>3311200</v>
      </c>
      <c r="P300" s="34" t="s">
        <v>1084</v>
      </c>
      <c r="Q300" s="36">
        <v>21</v>
      </c>
      <c r="R300" s="36">
        <v>19</v>
      </c>
      <c r="S300" s="36">
        <v>2</v>
      </c>
      <c r="U300" s="62" t="s">
        <v>1269</v>
      </c>
      <c r="V300" s="36">
        <v>4929903</v>
      </c>
      <c r="W300" s="36">
        <v>22</v>
      </c>
      <c r="X300" s="36">
        <v>20</v>
      </c>
      <c r="Y300" s="36">
        <v>2</v>
      </c>
      <c r="AA300" s="34" t="s">
        <v>1015</v>
      </c>
      <c r="AB300" s="86">
        <v>1623400</v>
      </c>
      <c r="AC300" s="86">
        <v>22</v>
      </c>
      <c r="AD300" s="86">
        <v>17</v>
      </c>
      <c r="AE300" s="86">
        <v>5</v>
      </c>
    </row>
    <row r="301" spans="1:31" ht="24" thickBot="1">
      <c r="A301" s="23" t="s">
        <v>868</v>
      </c>
      <c r="B301" s="59" t="s">
        <v>868</v>
      </c>
      <c r="C301" s="82">
        <v>9</v>
      </c>
      <c r="D301" s="17"/>
      <c r="E301" s="80" t="s">
        <v>868</v>
      </c>
      <c r="F301" s="80">
        <v>9</v>
      </c>
      <c r="G301" s="71"/>
      <c r="O301" s="36">
        <v>1065101</v>
      </c>
      <c r="P301" s="34" t="s">
        <v>964</v>
      </c>
      <c r="Q301" s="36">
        <v>20</v>
      </c>
      <c r="R301" s="36">
        <v>19</v>
      </c>
      <c r="S301" s="36">
        <v>1</v>
      </c>
      <c r="U301" s="62" t="s">
        <v>964</v>
      </c>
      <c r="V301" s="36">
        <v>1065101</v>
      </c>
      <c r="W301" s="36">
        <v>21</v>
      </c>
      <c r="X301" s="36">
        <v>20</v>
      </c>
      <c r="Y301" s="36">
        <v>1</v>
      </c>
      <c r="AA301" s="34" t="s">
        <v>1128</v>
      </c>
      <c r="AB301" s="86">
        <v>4329104</v>
      </c>
      <c r="AC301" s="86">
        <v>22</v>
      </c>
      <c r="AD301" s="86">
        <v>19</v>
      </c>
      <c r="AE301" s="86">
        <v>3</v>
      </c>
    </row>
    <row r="302" spans="1:31" ht="24" thickBot="1">
      <c r="A302" s="23" t="s">
        <v>458</v>
      </c>
      <c r="B302" s="58" t="s">
        <v>458</v>
      </c>
      <c r="C302" s="82">
        <v>77</v>
      </c>
      <c r="D302" s="17"/>
      <c r="E302" s="80" t="s">
        <v>458</v>
      </c>
      <c r="F302" s="80">
        <v>81</v>
      </c>
      <c r="G302" s="70"/>
      <c r="O302" s="36">
        <v>4785701</v>
      </c>
      <c r="P302" s="34" t="s">
        <v>1251</v>
      </c>
      <c r="Q302" s="36">
        <v>20</v>
      </c>
      <c r="R302" s="36">
        <v>8</v>
      </c>
      <c r="S302" s="36">
        <v>12</v>
      </c>
      <c r="U302" s="62" t="s">
        <v>1015</v>
      </c>
      <c r="V302" s="36">
        <v>1623400</v>
      </c>
      <c r="W302" s="36">
        <v>21</v>
      </c>
      <c r="X302" s="36">
        <v>16</v>
      </c>
      <c r="Y302" s="36">
        <v>5</v>
      </c>
      <c r="AA302" s="34" t="s">
        <v>1269</v>
      </c>
      <c r="AB302" s="86">
        <v>4929903</v>
      </c>
      <c r="AC302" s="86">
        <v>22</v>
      </c>
      <c r="AD302" s="86">
        <v>20</v>
      </c>
      <c r="AE302" s="86">
        <v>2</v>
      </c>
    </row>
    <row r="303" spans="1:31" ht="23.25" thickBot="1">
      <c r="A303" s="23" t="s">
        <v>582</v>
      </c>
      <c r="B303" s="59" t="s">
        <v>582</v>
      </c>
      <c r="C303" s="82">
        <v>48</v>
      </c>
      <c r="D303" s="17"/>
      <c r="E303" s="80" t="s">
        <v>582</v>
      </c>
      <c r="F303" s="80">
        <v>48</v>
      </c>
      <c r="G303" s="71"/>
      <c r="O303" s="36">
        <v>4789006</v>
      </c>
      <c r="P303" s="34" t="s">
        <v>1258</v>
      </c>
      <c r="Q303" s="36">
        <v>20</v>
      </c>
      <c r="R303" s="36">
        <v>18</v>
      </c>
      <c r="S303" s="36">
        <v>2</v>
      </c>
      <c r="U303" s="62" t="s">
        <v>1084</v>
      </c>
      <c r="V303" s="36">
        <v>3311200</v>
      </c>
      <c r="W303" s="36">
        <v>21</v>
      </c>
      <c r="X303" s="36">
        <v>19</v>
      </c>
      <c r="Y303" s="36">
        <v>2</v>
      </c>
      <c r="AA303" s="34" t="s">
        <v>947</v>
      </c>
      <c r="AB303" s="86">
        <v>322104</v>
      </c>
      <c r="AC303" s="86">
        <v>21</v>
      </c>
      <c r="AD303" s="86">
        <v>17</v>
      </c>
      <c r="AE303" s="86">
        <v>4</v>
      </c>
    </row>
    <row r="304" spans="1:31" ht="24" thickBot="1">
      <c r="A304" s="23" t="s">
        <v>615</v>
      </c>
      <c r="B304" s="58" t="s">
        <v>615</v>
      </c>
      <c r="C304" s="82">
        <v>45</v>
      </c>
      <c r="D304" s="17"/>
      <c r="E304" s="80" t="s">
        <v>615</v>
      </c>
      <c r="F304" s="80">
        <v>49</v>
      </c>
      <c r="G304" s="70"/>
      <c r="O304" s="36">
        <v>1063500</v>
      </c>
      <c r="P304" s="34" t="s">
        <v>962</v>
      </c>
      <c r="Q304" s="36">
        <v>19</v>
      </c>
      <c r="R304" s="36">
        <v>10</v>
      </c>
      <c r="S304" s="36">
        <v>9</v>
      </c>
      <c r="U304" s="62" t="s">
        <v>1072</v>
      </c>
      <c r="V304" s="36">
        <v>3230200</v>
      </c>
      <c r="W304" s="36">
        <v>20</v>
      </c>
      <c r="X304" s="36">
        <v>16</v>
      </c>
      <c r="Y304" s="36">
        <v>4</v>
      </c>
      <c r="AA304" s="34" t="s">
        <v>1084</v>
      </c>
      <c r="AB304" s="86">
        <v>3311200</v>
      </c>
      <c r="AC304" s="86">
        <v>21</v>
      </c>
      <c r="AD304" s="86">
        <v>19</v>
      </c>
      <c r="AE304" s="86">
        <v>2</v>
      </c>
    </row>
    <row r="305" spans="1:31" ht="15.75" thickBot="1">
      <c r="A305" s="23" t="s">
        <v>501</v>
      </c>
      <c r="B305" s="59" t="s">
        <v>501</v>
      </c>
      <c r="C305" s="82">
        <v>69</v>
      </c>
      <c r="D305" s="17"/>
      <c r="E305" s="80" t="s">
        <v>501</v>
      </c>
      <c r="F305" s="80">
        <v>70</v>
      </c>
      <c r="G305" s="71"/>
      <c r="O305" s="36">
        <v>2539002</v>
      </c>
      <c r="P305" s="34" t="s">
        <v>1054</v>
      </c>
      <c r="Q305" s="36">
        <v>19</v>
      </c>
      <c r="R305" s="36">
        <v>17</v>
      </c>
      <c r="S305" s="36">
        <v>2</v>
      </c>
      <c r="U305" s="62" t="s">
        <v>962</v>
      </c>
      <c r="V305" s="36">
        <v>1063500</v>
      </c>
      <c r="W305" s="36">
        <v>19</v>
      </c>
      <c r="X305" s="36">
        <v>10</v>
      </c>
      <c r="Y305" s="36">
        <v>9</v>
      </c>
      <c r="AA305" s="34" t="s">
        <v>1072</v>
      </c>
      <c r="AB305" s="86">
        <v>3230200</v>
      </c>
      <c r="AC305" s="86">
        <v>20</v>
      </c>
      <c r="AD305" s="86">
        <v>16</v>
      </c>
      <c r="AE305" s="86">
        <v>4</v>
      </c>
    </row>
    <row r="306" spans="1:31" ht="15.75" thickBot="1">
      <c r="A306" s="23" t="s">
        <v>845</v>
      </c>
      <c r="B306" s="58" t="s">
        <v>845</v>
      </c>
      <c r="C306" s="82">
        <v>12</v>
      </c>
      <c r="D306" s="17"/>
      <c r="E306" s="80" t="s">
        <v>845</v>
      </c>
      <c r="F306" s="80">
        <v>12</v>
      </c>
      <c r="G306" s="70"/>
      <c r="O306" s="36">
        <v>2391502</v>
      </c>
      <c r="P306" s="34" t="s">
        <v>1047</v>
      </c>
      <c r="Q306" s="36">
        <v>18</v>
      </c>
      <c r="R306" s="36">
        <v>17</v>
      </c>
      <c r="S306" s="36">
        <v>1</v>
      </c>
      <c r="U306" s="62" t="s">
        <v>1054</v>
      </c>
      <c r="V306" s="36">
        <v>2539002</v>
      </c>
      <c r="W306" s="36">
        <v>19</v>
      </c>
      <c r="X306" s="36">
        <v>17</v>
      </c>
      <c r="Y306" s="36">
        <v>2</v>
      </c>
      <c r="AA306" s="34" t="s">
        <v>1258</v>
      </c>
      <c r="AB306" s="86">
        <v>4789006</v>
      </c>
      <c r="AC306" s="86">
        <v>20</v>
      </c>
      <c r="AD306" s="86">
        <v>18</v>
      </c>
      <c r="AE306" s="86">
        <v>2</v>
      </c>
    </row>
    <row r="307" spans="1:31" ht="15.75" thickBot="1">
      <c r="A307" s="23" t="s">
        <v>333</v>
      </c>
      <c r="B307" s="59" t="s">
        <v>333</v>
      </c>
      <c r="C307" s="82">
        <v>128</v>
      </c>
      <c r="D307" s="17"/>
      <c r="E307" s="80" t="s">
        <v>333</v>
      </c>
      <c r="F307" s="80">
        <v>128</v>
      </c>
      <c r="G307" s="71"/>
      <c r="O307" s="36">
        <v>4929903</v>
      </c>
      <c r="P307" s="34" t="s">
        <v>1269</v>
      </c>
      <c r="Q307" s="36">
        <v>18</v>
      </c>
      <c r="R307" s="36">
        <v>16</v>
      </c>
      <c r="S307" s="36">
        <v>2</v>
      </c>
      <c r="U307" s="62" t="s">
        <v>1251</v>
      </c>
      <c r="V307" s="36">
        <v>4785701</v>
      </c>
      <c r="W307" s="36">
        <v>19</v>
      </c>
      <c r="X307" s="36">
        <v>7</v>
      </c>
      <c r="Y307" s="36">
        <v>12</v>
      </c>
      <c r="AA307" s="34" t="s">
        <v>1414</v>
      </c>
      <c r="AB307" s="86">
        <v>9329803</v>
      </c>
      <c r="AC307" s="86">
        <v>20</v>
      </c>
      <c r="AD307" s="86">
        <v>13</v>
      </c>
      <c r="AE307" s="86">
        <v>7</v>
      </c>
    </row>
    <row r="308" spans="1:31" ht="15.75" thickBot="1">
      <c r="A308" s="23" t="s">
        <v>538</v>
      </c>
      <c r="B308" s="58" t="s">
        <v>538</v>
      </c>
      <c r="C308" s="82">
        <v>53</v>
      </c>
      <c r="D308" s="17"/>
      <c r="E308" s="80" t="s">
        <v>538</v>
      </c>
      <c r="F308" s="80">
        <v>56</v>
      </c>
      <c r="G308" s="70"/>
      <c r="O308" s="36">
        <v>322104</v>
      </c>
      <c r="P308" s="34" t="s">
        <v>947</v>
      </c>
      <c r="Q308" s="36">
        <v>17</v>
      </c>
      <c r="R308" s="36">
        <v>14</v>
      </c>
      <c r="S308" s="36">
        <v>3</v>
      </c>
      <c r="U308" s="62" t="s">
        <v>1258</v>
      </c>
      <c r="V308" s="36">
        <v>4789006</v>
      </c>
      <c r="W308" s="36">
        <v>19</v>
      </c>
      <c r="X308" s="36">
        <v>17</v>
      </c>
      <c r="Y308" s="36">
        <v>2</v>
      </c>
      <c r="AA308" s="34" t="s">
        <v>962</v>
      </c>
      <c r="AB308" s="86">
        <v>1063500</v>
      </c>
      <c r="AC308" s="86">
        <v>19</v>
      </c>
      <c r="AD308" s="86">
        <v>10</v>
      </c>
      <c r="AE308" s="86">
        <v>9</v>
      </c>
    </row>
    <row r="309" spans="1:31" ht="15.75" thickBot="1">
      <c r="A309" s="23" t="s">
        <v>857</v>
      </c>
      <c r="B309" s="59" t="s">
        <v>857</v>
      </c>
      <c r="C309" s="82">
        <v>10</v>
      </c>
      <c r="D309" s="17"/>
      <c r="E309" s="80" t="s">
        <v>857</v>
      </c>
      <c r="F309" s="80">
        <v>12</v>
      </c>
      <c r="G309" s="71"/>
      <c r="O309" s="36">
        <v>3230200</v>
      </c>
      <c r="P309" s="34" t="s">
        <v>1072</v>
      </c>
      <c r="Q309" s="36">
        <v>17</v>
      </c>
      <c r="R309" s="36">
        <v>13</v>
      </c>
      <c r="S309" s="36">
        <v>4</v>
      </c>
      <c r="U309" s="62" t="s">
        <v>947</v>
      </c>
      <c r="V309" s="36">
        <v>322104</v>
      </c>
      <c r="W309" s="36">
        <v>18</v>
      </c>
      <c r="X309" s="36">
        <v>15</v>
      </c>
      <c r="Y309" s="36">
        <v>3</v>
      </c>
      <c r="AA309" s="34" t="s">
        <v>1054</v>
      </c>
      <c r="AB309" s="86">
        <v>2539002</v>
      </c>
      <c r="AC309" s="86">
        <v>19</v>
      </c>
      <c r="AD309" s="86">
        <v>17</v>
      </c>
      <c r="AE309" s="86">
        <v>2</v>
      </c>
    </row>
    <row r="310" spans="1:31" ht="15.75" thickBot="1">
      <c r="A310" s="23" t="s">
        <v>129</v>
      </c>
      <c r="B310" s="58" t="s">
        <v>129</v>
      </c>
      <c r="C310" s="82">
        <v>598</v>
      </c>
      <c r="D310" s="17"/>
      <c r="E310" s="80" t="s">
        <v>129</v>
      </c>
      <c r="F310" s="80">
        <v>629</v>
      </c>
      <c r="G310" s="70"/>
      <c r="O310" s="36">
        <v>5510801</v>
      </c>
      <c r="P310" s="34" t="s">
        <v>1286</v>
      </c>
      <c r="Q310" s="36">
        <v>17</v>
      </c>
      <c r="R310" s="36">
        <v>10</v>
      </c>
      <c r="S310" s="36">
        <v>7</v>
      </c>
      <c r="U310" s="62" t="s">
        <v>1286</v>
      </c>
      <c r="V310" s="36">
        <v>5510801</v>
      </c>
      <c r="W310" s="36">
        <v>18</v>
      </c>
      <c r="X310" s="36">
        <v>11</v>
      </c>
      <c r="Y310" s="36">
        <v>7</v>
      </c>
      <c r="AA310" s="34" t="s">
        <v>1251</v>
      </c>
      <c r="AB310" s="86">
        <v>4785701</v>
      </c>
      <c r="AC310" s="86">
        <v>18</v>
      </c>
      <c r="AD310" s="86">
        <v>6</v>
      </c>
      <c r="AE310" s="86">
        <v>12</v>
      </c>
    </row>
    <row r="311" spans="1:31" ht="15.75" thickBot="1">
      <c r="A311" s="23" t="s">
        <v>505</v>
      </c>
      <c r="B311" s="59" t="s">
        <v>505</v>
      </c>
      <c r="C311" s="82">
        <v>70</v>
      </c>
      <c r="D311" s="17"/>
      <c r="E311" s="80" t="s">
        <v>505</v>
      </c>
      <c r="F311" s="80">
        <v>72</v>
      </c>
      <c r="G311" s="71"/>
      <c r="O311" s="36">
        <v>5590602</v>
      </c>
      <c r="P311" s="34" t="s">
        <v>1288</v>
      </c>
      <c r="Q311" s="36">
        <v>17</v>
      </c>
      <c r="R311" s="36">
        <v>11</v>
      </c>
      <c r="S311" s="36">
        <v>6</v>
      </c>
      <c r="U311" s="62" t="s">
        <v>978</v>
      </c>
      <c r="V311" s="36">
        <v>1099604</v>
      </c>
      <c r="W311" s="36">
        <v>16</v>
      </c>
      <c r="X311" s="36">
        <v>9</v>
      </c>
      <c r="Y311" s="36">
        <v>7</v>
      </c>
      <c r="AA311" s="34" t="s">
        <v>978</v>
      </c>
      <c r="AB311" s="86">
        <v>1099604</v>
      </c>
      <c r="AC311" s="86">
        <v>17</v>
      </c>
      <c r="AD311" s="86">
        <v>10</v>
      </c>
      <c r="AE311" s="86">
        <v>7</v>
      </c>
    </row>
    <row r="312" spans="1:31" ht="15.75" thickBot="1">
      <c r="A312" s="23" t="s">
        <v>682</v>
      </c>
      <c r="B312" s="58" t="s">
        <v>682</v>
      </c>
      <c r="C312" s="82">
        <v>33</v>
      </c>
      <c r="D312" s="17"/>
      <c r="E312" s="80" t="s">
        <v>682</v>
      </c>
      <c r="F312" s="80">
        <v>38</v>
      </c>
      <c r="G312" s="70"/>
      <c r="O312" s="36">
        <v>1099604</v>
      </c>
      <c r="P312" s="34" t="s">
        <v>978</v>
      </c>
      <c r="Q312" s="36">
        <v>15</v>
      </c>
      <c r="R312" s="36">
        <v>9</v>
      </c>
      <c r="S312" s="36">
        <v>6</v>
      </c>
      <c r="U312" s="62" t="s">
        <v>1288</v>
      </c>
      <c r="V312" s="36">
        <v>5590602</v>
      </c>
      <c r="W312" s="36">
        <v>16</v>
      </c>
      <c r="X312" s="36">
        <v>10</v>
      </c>
      <c r="Y312" s="36">
        <v>6</v>
      </c>
      <c r="AA312" s="34" t="s">
        <v>1286</v>
      </c>
      <c r="AB312" s="86">
        <v>5510801</v>
      </c>
      <c r="AC312" s="86">
        <v>17</v>
      </c>
      <c r="AD312" s="86">
        <v>10</v>
      </c>
      <c r="AE312" s="86">
        <v>7</v>
      </c>
    </row>
    <row r="313" spans="1:31" ht="15.75" thickBot="1">
      <c r="A313" s="23" t="s">
        <v>734</v>
      </c>
      <c r="B313" s="59" t="s">
        <v>734</v>
      </c>
      <c r="C313" s="82">
        <v>22</v>
      </c>
      <c r="D313" s="17"/>
      <c r="E313" s="80" t="s">
        <v>734</v>
      </c>
      <c r="F313" s="80">
        <v>23</v>
      </c>
      <c r="G313" s="71"/>
      <c r="O313" s="36">
        <v>1732000</v>
      </c>
      <c r="P313" s="34" t="s">
        <v>1019</v>
      </c>
      <c r="Q313" s="36">
        <v>15</v>
      </c>
      <c r="R313" s="36">
        <v>7</v>
      </c>
      <c r="S313" s="36">
        <v>8</v>
      </c>
      <c r="U313" s="62" t="s">
        <v>1414</v>
      </c>
      <c r="V313" s="36">
        <v>9329803</v>
      </c>
      <c r="W313" s="36">
        <v>16</v>
      </c>
      <c r="X313" s="36">
        <v>12</v>
      </c>
      <c r="Y313" s="36">
        <v>4</v>
      </c>
      <c r="AA313" s="34" t="s">
        <v>1065</v>
      </c>
      <c r="AB313" s="86">
        <v>3102100</v>
      </c>
      <c r="AC313" s="86">
        <v>16</v>
      </c>
      <c r="AD313" s="86">
        <v>14</v>
      </c>
      <c r="AE313" s="86">
        <v>2</v>
      </c>
    </row>
    <row r="314" spans="1:31" ht="15.75" thickBot="1">
      <c r="A314" s="23" t="s">
        <v>900</v>
      </c>
      <c r="B314" s="58" t="s">
        <v>900</v>
      </c>
      <c r="C314" s="82">
        <v>7</v>
      </c>
      <c r="D314" s="17"/>
      <c r="E314" s="80" t="s">
        <v>900</v>
      </c>
      <c r="F314" s="80">
        <v>7</v>
      </c>
      <c r="G314" s="70"/>
      <c r="O314" s="36">
        <v>3314706</v>
      </c>
      <c r="P314" s="34" t="s">
        <v>1091</v>
      </c>
      <c r="Q314" s="36">
        <v>15</v>
      </c>
      <c r="R314" s="36">
        <v>12</v>
      </c>
      <c r="S314" s="36">
        <v>3</v>
      </c>
      <c r="U314" s="62" t="s">
        <v>1019</v>
      </c>
      <c r="V314" s="36">
        <v>1732000</v>
      </c>
      <c r="W314" s="36">
        <v>15</v>
      </c>
      <c r="X314" s="36">
        <v>7</v>
      </c>
      <c r="Y314" s="36">
        <v>8</v>
      </c>
      <c r="AA314" s="34" t="s">
        <v>1288</v>
      </c>
      <c r="AB314" s="86">
        <v>5590602</v>
      </c>
      <c r="AC314" s="86">
        <v>16</v>
      </c>
      <c r="AD314" s="86">
        <v>10</v>
      </c>
      <c r="AE314" s="86">
        <v>6</v>
      </c>
    </row>
    <row r="315" spans="1:31" ht="23.25" thickBot="1">
      <c r="A315" s="23" t="s">
        <v>453</v>
      </c>
      <c r="B315" s="59" t="s">
        <v>453</v>
      </c>
      <c r="C315" s="82">
        <v>77</v>
      </c>
      <c r="D315" s="17"/>
      <c r="E315" s="80" t="s">
        <v>453</v>
      </c>
      <c r="F315" s="80">
        <v>82</v>
      </c>
      <c r="G315" s="71"/>
      <c r="O315" s="36">
        <v>4744005</v>
      </c>
      <c r="P315" s="34" t="s">
        <v>1214</v>
      </c>
      <c r="Q315" s="36">
        <v>15</v>
      </c>
      <c r="R315" s="36">
        <v>9</v>
      </c>
      <c r="S315" s="36">
        <v>6</v>
      </c>
      <c r="U315" s="62" t="s">
        <v>1091</v>
      </c>
      <c r="V315" s="36">
        <v>3314706</v>
      </c>
      <c r="W315" s="36">
        <v>15</v>
      </c>
      <c r="X315" s="36">
        <v>12</v>
      </c>
      <c r="Y315" s="36">
        <v>3</v>
      </c>
      <c r="AA315" s="34" t="s">
        <v>1019</v>
      </c>
      <c r="AB315" s="86">
        <v>1732000</v>
      </c>
      <c r="AC315" s="86">
        <v>15</v>
      </c>
      <c r="AD315" s="86">
        <v>7</v>
      </c>
      <c r="AE315" s="86">
        <v>8</v>
      </c>
    </row>
    <row r="316" spans="1:31" ht="24" thickBot="1">
      <c r="A316" s="23" t="s">
        <v>580</v>
      </c>
      <c r="B316" s="58" t="s">
        <v>580</v>
      </c>
      <c r="C316" s="82">
        <v>48</v>
      </c>
      <c r="D316" s="17"/>
      <c r="E316" s="80" t="s">
        <v>580</v>
      </c>
      <c r="F316" s="80">
        <v>50</v>
      </c>
      <c r="G316" s="70"/>
      <c r="O316" s="36">
        <v>9313100</v>
      </c>
      <c r="P316" s="34" t="s">
        <v>1411</v>
      </c>
      <c r="Q316" s="36">
        <v>14</v>
      </c>
      <c r="R316" s="36">
        <v>8</v>
      </c>
      <c r="S316" s="36">
        <v>6</v>
      </c>
      <c r="U316" s="62" t="s">
        <v>1214</v>
      </c>
      <c r="V316" s="36">
        <v>4744005</v>
      </c>
      <c r="W316" s="36">
        <v>15</v>
      </c>
      <c r="X316" s="36">
        <v>9</v>
      </c>
      <c r="Y316" s="36">
        <v>6</v>
      </c>
      <c r="AA316" s="34" t="s">
        <v>1091</v>
      </c>
      <c r="AB316" s="86">
        <v>3314706</v>
      </c>
      <c r="AC316" s="86">
        <v>15</v>
      </c>
      <c r="AD316" s="86">
        <v>12</v>
      </c>
      <c r="AE316" s="86">
        <v>3</v>
      </c>
    </row>
    <row r="317" spans="1:31" ht="24" thickBot="1">
      <c r="A317" s="23" t="s">
        <v>449</v>
      </c>
      <c r="B317" s="59" t="s">
        <v>449</v>
      </c>
      <c r="C317" s="82">
        <v>84</v>
      </c>
      <c r="D317" s="17"/>
      <c r="E317" s="80" t="s">
        <v>449</v>
      </c>
      <c r="F317" s="80">
        <v>89</v>
      </c>
      <c r="G317" s="71"/>
      <c r="O317" s="36">
        <v>9329803</v>
      </c>
      <c r="P317" s="34" t="s">
        <v>1414</v>
      </c>
      <c r="Q317" s="36">
        <v>14</v>
      </c>
      <c r="R317" s="36">
        <v>12</v>
      </c>
      <c r="S317" s="36">
        <v>2</v>
      </c>
      <c r="U317" s="62" t="s">
        <v>1021</v>
      </c>
      <c r="V317" s="36">
        <v>1742702</v>
      </c>
      <c r="W317" s="36">
        <v>14</v>
      </c>
      <c r="X317" s="36">
        <v>7</v>
      </c>
      <c r="Y317" s="36">
        <v>7</v>
      </c>
      <c r="AA317" s="34" t="s">
        <v>1214</v>
      </c>
      <c r="AB317" s="86">
        <v>4744005</v>
      </c>
      <c r="AC317" s="86">
        <v>15</v>
      </c>
      <c r="AD317" s="86">
        <v>9</v>
      </c>
      <c r="AE317" s="86">
        <v>6</v>
      </c>
    </row>
    <row r="318" spans="1:31" ht="24" thickBot="1">
      <c r="A318" s="23" t="s">
        <v>668</v>
      </c>
      <c r="B318" s="58" t="s">
        <v>668</v>
      </c>
      <c r="C318" s="82">
        <v>30</v>
      </c>
      <c r="D318" s="17"/>
      <c r="E318" s="80" t="s">
        <v>668</v>
      </c>
      <c r="F318" s="80">
        <v>32</v>
      </c>
      <c r="G318" s="70"/>
      <c r="O318" s="36">
        <v>4711302</v>
      </c>
      <c r="P318" s="34" t="s">
        <v>1192</v>
      </c>
      <c r="Q318" s="36">
        <v>13</v>
      </c>
      <c r="R318" s="36">
        <v>9</v>
      </c>
      <c r="S318" s="36">
        <v>4</v>
      </c>
      <c r="U318" s="62" t="s">
        <v>1411</v>
      </c>
      <c r="V318" s="36">
        <v>9313100</v>
      </c>
      <c r="W318" s="36">
        <v>14</v>
      </c>
      <c r="X318" s="36">
        <v>8</v>
      </c>
      <c r="Y318" s="36">
        <v>6</v>
      </c>
      <c r="AA318" s="34" t="s">
        <v>1021</v>
      </c>
      <c r="AB318" s="86">
        <v>1742702</v>
      </c>
      <c r="AC318" s="86">
        <v>14</v>
      </c>
      <c r="AD318" s="86">
        <v>7</v>
      </c>
      <c r="AE318" s="86">
        <v>7</v>
      </c>
    </row>
    <row r="319" spans="1:31" ht="15.75" thickBot="1">
      <c r="A319" s="23" t="s">
        <v>311</v>
      </c>
      <c r="B319" s="59" t="s">
        <v>311</v>
      </c>
      <c r="C319" s="82">
        <v>139</v>
      </c>
      <c r="D319" s="17"/>
      <c r="E319" s="80" t="s">
        <v>311</v>
      </c>
      <c r="F319" s="80">
        <v>142</v>
      </c>
      <c r="G319" s="71"/>
      <c r="O319" s="36">
        <v>220906</v>
      </c>
      <c r="P319" s="34" t="s">
        <v>941</v>
      </c>
      <c r="Q319" s="36">
        <v>12</v>
      </c>
      <c r="R319" s="36">
        <v>9</v>
      </c>
      <c r="S319" s="36">
        <v>3</v>
      </c>
      <c r="U319" s="62" t="s">
        <v>1061</v>
      </c>
      <c r="V319" s="36">
        <v>2740602</v>
      </c>
      <c r="W319" s="36">
        <v>13</v>
      </c>
      <c r="X319" s="36">
        <v>11</v>
      </c>
      <c r="Y319" s="36">
        <v>2</v>
      </c>
      <c r="AA319" s="34" t="s">
        <v>1061</v>
      </c>
      <c r="AB319" s="86">
        <v>2740602</v>
      </c>
      <c r="AC319" s="86">
        <v>14</v>
      </c>
      <c r="AD319" s="86">
        <v>12</v>
      </c>
      <c r="AE319" s="86">
        <v>2</v>
      </c>
    </row>
    <row r="320" spans="1:31" ht="15.75" thickBot="1">
      <c r="A320" s="23" t="s">
        <v>64</v>
      </c>
      <c r="B320" s="58" t="s">
        <v>64</v>
      </c>
      <c r="C320" s="83">
        <v>4080</v>
      </c>
      <c r="D320" s="76"/>
      <c r="E320" s="80" t="s">
        <v>64</v>
      </c>
      <c r="F320" s="81">
        <v>4331</v>
      </c>
      <c r="G320" s="73"/>
      <c r="O320" s="36">
        <v>1742702</v>
      </c>
      <c r="P320" s="34" t="s">
        <v>1021</v>
      </c>
      <c r="Q320" s="36">
        <v>12</v>
      </c>
      <c r="R320" s="36">
        <v>7</v>
      </c>
      <c r="S320" s="36">
        <v>5</v>
      </c>
      <c r="U320" s="62" t="s">
        <v>1089</v>
      </c>
      <c r="V320" s="36">
        <v>3314701</v>
      </c>
      <c r="W320" s="36">
        <v>13</v>
      </c>
      <c r="X320" s="36">
        <v>11</v>
      </c>
      <c r="Y320" s="36">
        <v>2</v>
      </c>
      <c r="AA320" s="34" t="s">
        <v>1411</v>
      </c>
      <c r="AB320" s="86">
        <v>9313100</v>
      </c>
      <c r="AC320" s="86">
        <v>14</v>
      </c>
      <c r="AD320" s="86">
        <v>8</v>
      </c>
      <c r="AE320" s="86">
        <v>6</v>
      </c>
    </row>
    <row r="321" spans="1:31" ht="15.75" thickBot="1">
      <c r="A321" s="23" t="s">
        <v>523</v>
      </c>
      <c r="B321" s="59" t="s">
        <v>523</v>
      </c>
      <c r="C321" s="82">
        <v>66</v>
      </c>
      <c r="D321" s="17"/>
      <c r="E321" s="80" t="s">
        <v>523</v>
      </c>
      <c r="F321" s="80">
        <v>70</v>
      </c>
      <c r="G321" s="71"/>
      <c r="O321" s="36">
        <v>2740602</v>
      </c>
      <c r="P321" s="34" t="s">
        <v>1061</v>
      </c>
      <c r="Q321" s="36">
        <v>12</v>
      </c>
      <c r="R321" s="36">
        <v>10</v>
      </c>
      <c r="S321" s="36">
        <v>2</v>
      </c>
      <c r="U321" s="62" t="s">
        <v>941</v>
      </c>
      <c r="V321" s="36">
        <v>220906</v>
      </c>
      <c r="W321" s="36">
        <v>12</v>
      </c>
      <c r="X321" s="36">
        <v>9</v>
      </c>
      <c r="Y321" s="36">
        <v>3</v>
      </c>
      <c r="AA321" s="34" t="s">
        <v>1089</v>
      </c>
      <c r="AB321" s="86">
        <v>3314701</v>
      </c>
      <c r="AC321" s="86">
        <v>13</v>
      </c>
      <c r="AD321" s="86">
        <v>11</v>
      </c>
      <c r="AE321" s="86">
        <v>2</v>
      </c>
    </row>
    <row r="322" spans="1:31" ht="15.75" thickBot="1">
      <c r="A322" s="23" t="s">
        <v>780</v>
      </c>
      <c r="B322" s="58" t="s">
        <v>780</v>
      </c>
      <c r="C322" s="82">
        <v>20</v>
      </c>
      <c r="D322" s="17"/>
      <c r="E322" s="80" t="s">
        <v>780</v>
      </c>
      <c r="F322" s="80">
        <v>23</v>
      </c>
      <c r="G322" s="70"/>
      <c r="O322" s="36">
        <v>3314701</v>
      </c>
      <c r="P322" s="34" t="s">
        <v>1089</v>
      </c>
      <c r="Q322" s="36">
        <v>12</v>
      </c>
      <c r="R322" s="36">
        <v>10</v>
      </c>
      <c r="S322" s="36">
        <v>2</v>
      </c>
      <c r="U322" s="62" t="s">
        <v>1065</v>
      </c>
      <c r="V322" s="36">
        <v>3102100</v>
      </c>
      <c r="W322" s="36">
        <v>12</v>
      </c>
      <c r="X322" s="36">
        <v>10</v>
      </c>
      <c r="Y322" s="36">
        <v>2</v>
      </c>
      <c r="AA322" s="34" t="s">
        <v>1338</v>
      </c>
      <c r="AB322" s="86">
        <v>7420003</v>
      </c>
      <c r="AC322" s="86">
        <v>13</v>
      </c>
      <c r="AD322" s="86">
        <v>6</v>
      </c>
      <c r="AE322" s="86">
        <v>7</v>
      </c>
    </row>
    <row r="323" spans="1:31" ht="15.75" thickBot="1">
      <c r="A323" s="23" t="s">
        <v>236</v>
      </c>
      <c r="B323" s="59" t="s">
        <v>236</v>
      </c>
      <c r="C323" s="82">
        <v>232</v>
      </c>
      <c r="D323" s="17"/>
      <c r="E323" s="80" t="s">
        <v>236</v>
      </c>
      <c r="F323" s="80">
        <v>241</v>
      </c>
      <c r="G323" s="71"/>
      <c r="O323" s="36">
        <v>4713001</v>
      </c>
      <c r="P323" s="34" t="s">
        <v>1194</v>
      </c>
      <c r="Q323" s="36">
        <v>12</v>
      </c>
      <c r="R323" s="36">
        <v>4</v>
      </c>
      <c r="S323" s="36">
        <v>8</v>
      </c>
      <c r="U323" s="62" t="s">
        <v>1194</v>
      </c>
      <c r="V323" s="36">
        <v>4713001</v>
      </c>
      <c r="W323" s="36">
        <v>12</v>
      </c>
      <c r="X323" s="36">
        <v>4</v>
      </c>
      <c r="Y323" s="36">
        <v>8</v>
      </c>
      <c r="AA323" s="34" t="s">
        <v>941</v>
      </c>
      <c r="AB323" s="86">
        <v>220906</v>
      </c>
      <c r="AC323" s="86">
        <v>12</v>
      </c>
      <c r="AD323" s="86">
        <v>9</v>
      </c>
      <c r="AE323" s="86">
        <v>3</v>
      </c>
    </row>
    <row r="324" spans="1:31" ht="23.25" thickBot="1">
      <c r="A324" s="23" t="s">
        <v>319</v>
      </c>
      <c r="B324" s="58" t="s">
        <v>319</v>
      </c>
      <c r="C324" s="82">
        <v>135</v>
      </c>
      <c r="D324" s="17"/>
      <c r="E324" s="80" t="s">
        <v>319</v>
      </c>
      <c r="F324" s="80">
        <v>147</v>
      </c>
      <c r="G324" s="70"/>
      <c r="O324" s="36">
        <v>8299703</v>
      </c>
      <c r="P324" s="34" t="s">
        <v>1381</v>
      </c>
      <c r="Q324" s="36">
        <v>12</v>
      </c>
      <c r="R324" s="36">
        <v>6</v>
      </c>
      <c r="S324" s="36">
        <v>6</v>
      </c>
      <c r="U324" s="62" t="s">
        <v>1277</v>
      </c>
      <c r="V324" s="36">
        <v>5099899</v>
      </c>
      <c r="W324" s="36">
        <v>12</v>
      </c>
      <c r="X324" s="36">
        <v>7</v>
      </c>
      <c r="Y324" s="36">
        <v>5</v>
      </c>
      <c r="AA324" s="34" t="s">
        <v>1002</v>
      </c>
      <c r="AB324" s="86">
        <v>1421500</v>
      </c>
      <c r="AC324" s="86">
        <v>12</v>
      </c>
      <c r="AD324" s="86">
        <v>4</v>
      </c>
      <c r="AE324" s="86">
        <v>8</v>
      </c>
    </row>
    <row r="325" spans="1:31" ht="24" thickBot="1">
      <c r="A325" s="23" t="s">
        <v>495</v>
      </c>
      <c r="B325" s="59" t="s">
        <v>495</v>
      </c>
      <c r="C325" s="82">
        <v>73</v>
      </c>
      <c r="D325" s="17"/>
      <c r="E325" s="80" t="s">
        <v>495</v>
      </c>
      <c r="F325" s="80">
        <v>77</v>
      </c>
      <c r="G325" s="71"/>
      <c r="O325" s="36">
        <v>1421500</v>
      </c>
      <c r="P325" s="34" t="s">
        <v>1002</v>
      </c>
      <c r="Q325" s="36">
        <v>11</v>
      </c>
      <c r="R325" s="36">
        <v>4</v>
      </c>
      <c r="S325" s="36">
        <v>7</v>
      </c>
      <c r="U325" s="62" t="s">
        <v>1381</v>
      </c>
      <c r="V325" s="36">
        <v>8299703</v>
      </c>
      <c r="W325" s="36">
        <v>12</v>
      </c>
      <c r="X325" s="36">
        <v>6</v>
      </c>
      <c r="Y325" s="36">
        <v>6</v>
      </c>
      <c r="AA325" s="34" t="s">
        <v>1127</v>
      </c>
      <c r="AB325" s="86">
        <v>4329103</v>
      </c>
      <c r="AC325" s="86">
        <v>12</v>
      </c>
      <c r="AD325" s="86">
        <v>10</v>
      </c>
      <c r="AE325" s="86">
        <v>2</v>
      </c>
    </row>
    <row r="326" spans="1:31" ht="15.75" thickBot="1">
      <c r="A326" s="23" t="s">
        <v>858</v>
      </c>
      <c r="B326" s="58" t="s">
        <v>858</v>
      </c>
      <c r="C326" s="82">
        <v>13</v>
      </c>
      <c r="D326" s="17"/>
      <c r="E326" s="80" t="s">
        <v>858</v>
      </c>
      <c r="F326" s="80">
        <v>15</v>
      </c>
      <c r="G326" s="70"/>
      <c r="O326" s="36">
        <v>3102100</v>
      </c>
      <c r="P326" s="34" t="s">
        <v>1065</v>
      </c>
      <c r="Q326" s="36">
        <v>11</v>
      </c>
      <c r="R326" s="36">
        <v>9</v>
      </c>
      <c r="S326" s="36">
        <v>2</v>
      </c>
      <c r="U326" s="62" t="s">
        <v>1002</v>
      </c>
      <c r="V326" s="36">
        <v>1421500</v>
      </c>
      <c r="W326" s="36">
        <v>11</v>
      </c>
      <c r="X326" s="36">
        <v>4</v>
      </c>
      <c r="Y326" s="36">
        <v>7</v>
      </c>
      <c r="AA326" s="34" t="s">
        <v>1277</v>
      </c>
      <c r="AB326" s="86">
        <v>5099899</v>
      </c>
      <c r="AC326" s="86">
        <v>12</v>
      </c>
      <c r="AD326" s="86">
        <v>7</v>
      </c>
      <c r="AE326" s="86">
        <v>5</v>
      </c>
    </row>
    <row r="327" spans="1:31" ht="23.25" thickBot="1">
      <c r="A327" s="23" t="s">
        <v>242</v>
      </c>
      <c r="B327" s="59" t="s">
        <v>242</v>
      </c>
      <c r="C327" s="82">
        <v>214</v>
      </c>
      <c r="D327" s="17"/>
      <c r="E327" s="80" t="s">
        <v>242</v>
      </c>
      <c r="F327" s="80">
        <v>217</v>
      </c>
      <c r="G327" s="71"/>
      <c r="O327" s="36">
        <v>4329103</v>
      </c>
      <c r="P327" s="34" t="s">
        <v>1127</v>
      </c>
      <c r="Q327" s="36">
        <v>11</v>
      </c>
      <c r="R327" s="36">
        <v>9</v>
      </c>
      <c r="S327" s="36">
        <v>2</v>
      </c>
      <c r="U327" s="62" t="s">
        <v>1127</v>
      </c>
      <c r="V327" s="36">
        <v>4329103</v>
      </c>
      <c r="W327" s="36">
        <v>11</v>
      </c>
      <c r="X327" s="36">
        <v>9</v>
      </c>
      <c r="Y327" s="36">
        <v>2</v>
      </c>
      <c r="AA327" s="34" t="s">
        <v>1381</v>
      </c>
      <c r="AB327" s="86">
        <v>8299703</v>
      </c>
      <c r="AC327" s="86">
        <v>12</v>
      </c>
      <c r="AD327" s="86">
        <v>6</v>
      </c>
      <c r="AE327" s="86">
        <v>6</v>
      </c>
    </row>
    <row r="328" spans="1:31" ht="15.75" thickBot="1">
      <c r="A328" s="23" t="s">
        <v>373</v>
      </c>
      <c r="B328" s="58" t="s">
        <v>373</v>
      </c>
      <c r="C328" s="82">
        <v>105</v>
      </c>
      <c r="D328" s="17"/>
      <c r="E328" s="80" t="s">
        <v>373</v>
      </c>
      <c r="F328" s="80">
        <v>116</v>
      </c>
      <c r="G328" s="70"/>
      <c r="O328" s="36">
        <v>5099899</v>
      </c>
      <c r="P328" s="34" t="s">
        <v>1277</v>
      </c>
      <c r="Q328" s="36">
        <v>11</v>
      </c>
      <c r="R328" s="36">
        <v>6</v>
      </c>
      <c r="S328" s="36">
        <v>5</v>
      </c>
      <c r="U328" s="62" t="s">
        <v>1287</v>
      </c>
      <c r="V328" s="36">
        <v>5590601</v>
      </c>
      <c r="W328" s="36">
        <v>11</v>
      </c>
      <c r="X328" s="36">
        <v>5</v>
      </c>
      <c r="Y328" s="36">
        <v>6</v>
      </c>
      <c r="AA328" s="34" t="s">
        <v>1194</v>
      </c>
      <c r="AB328" s="86">
        <v>4713001</v>
      </c>
      <c r="AC328" s="86">
        <v>11</v>
      </c>
      <c r="AD328" s="86">
        <v>4</v>
      </c>
      <c r="AE328" s="86">
        <v>7</v>
      </c>
    </row>
    <row r="329" spans="1:31" ht="24" thickBot="1">
      <c r="A329" s="23" t="s">
        <v>791</v>
      </c>
      <c r="B329" s="59" t="s">
        <v>791</v>
      </c>
      <c r="C329" s="82">
        <v>21</v>
      </c>
      <c r="D329" s="17"/>
      <c r="E329" s="80" t="s">
        <v>791</v>
      </c>
      <c r="F329" s="80">
        <v>21</v>
      </c>
      <c r="G329" s="71"/>
      <c r="O329" s="36">
        <v>7420003</v>
      </c>
      <c r="P329" s="34" t="s">
        <v>1338</v>
      </c>
      <c r="Q329" s="36">
        <v>11</v>
      </c>
      <c r="R329" s="36">
        <v>5</v>
      </c>
      <c r="S329" s="36">
        <v>6</v>
      </c>
      <c r="U329" s="62" t="s">
        <v>1338</v>
      </c>
      <c r="V329" s="36">
        <v>7420003</v>
      </c>
      <c r="W329" s="36">
        <v>11</v>
      </c>
      <c r="X329" s="36">
        <v>5</v>
      </c>
      <c r="Y329" s="36">
        <v>6</v>
      </c>
      <c r="AA329" s="34" t="s">
        <v>1192</v>
      </c>
      <c r="AB329" s="86">
        <v>4711302</v>
      </c>
      <c r="AC329" s="86">
        <v>10</v>
      </c>
      <c r="AD329" s="86">
        <v>6</v>
      </c>
      <c r="AE329" s="86">
        <v>4</v>
      </c>
    </row>
    <row r="330" spans="1:31" ht="24" thickBot="1">
      <c r="A330" s="23" t="s">
        <v>624</v>
      </c>
      <c r="B330" s="58" t="s">
        <v>624</v>
      </c>
      <c r="C330" s="82">
        <v>44</v>
      </c>
      <c r="D330" s="17"/>
      <c r="E330" s="80" t="s">
        <v>624</v>
      </c>
      <c r="F330" s="80">
        <v>49</v>
      </c>
      <c r="G330" s="70"/>
      <c r="O330" s="36">
        <v>4771702</v>
      </c>
      <c r="P330" s="34" t="s">
        <v>1239</v>
      </c>
      <c r="Q330" s="36">
        <v>10</v>
      </c>
      <c r="R330" s="36">
        <v>4</v>
      </c>
      <c r="S330" s="36">
        <v>6</v>
      </c>
      <c r="U330" s="62" t="s">
        <v>1192</v>
      </c>
      <c r="V330" s="36">
        <v>4711302</v>
      </c>
      <c r="W330" s="36">
        <v>10</v>
      </c>
      <c r="X330" s="36">
        <v>6</v>
      </c>
      <c r="Y330" s="36">
        <v>4</v>
      </c>
      <c r="AA330" s="34" t="s">
        <v>1239</v>
      </c>
      <c r="AB330" s="86">
        <v>4771702</v>
      </c>
      <c r="AC330" s="86">
        <v>10</v>
      </c>
      <c r="AD330" s="86">
        <v>4</v>
      </c>
      <c r="AE330" s="86">
        <v>6</v>
      </c>
    </row>
    <row r="331" spans="1:31" ht="24" thickBot="1">
      <c r="A331" s="23" t="s">
        <v>150</v>
      </c>
      <c r="B331" s="59" t="s">
        <v>150</v>
      </c>
      <c r="C331" s="82">
        <v>440</v>
      </c>
      <c r="D331" s="17"/>
      <c r="E331" s="80" t="s">
        <v>150</v>
      </c>
      <c r="F331" s="80">
        <v>462</v>
      </c>
      <c r="G331" s="71"/>
      <c r="O331" s="36">
        <v>4921301</v>
      </c>
      <c r="P331" s="34" t="s">
        <v>1263</v>
      </c>
      <c r="Q331" s="36">
        <v>10</v>
      </c>
      <c r="R331" s="36">
        <v>8</v>
      </c>
      <c r="S331" s="36">
        <v>2</v>
      </c>
      <c r="U331" s="62" t="s">
        <v>1239</v>
      </c>
      <c r="V331" s="36">
        <v>4771702</v>
      </c>
      <c r="W331" s="36">
        <v>10</v>
      </c>
      <c r="X331" s="36">
        <v>4</v>
      </c>
      <c r="Y331" s="36">
        <v>6</v>
      </c>
      <c r="AA331" s="34" t="s">
        <v>1263</v>
      </c>
      <c r="AB331" s="86">
        <v>4921301</v>
      </c>
      <c r="AC331" s="86">
        <v>10</v>
      </c>
      <c r="AD331" s="86">
        <v>8</v>
      </c>
      <c r="AE331" s="86">
        <v>2</v>
      </c>
    </row>
    <row r="332" spans="1:31" ht="24" thickBot="1">
      <c r="A332" s="23" t="s">
        <v>395</v>
      </c>
      <c r="B332" s="58" t="s">
        <v>395</v>
      </c>
      <c r="C332" s="82">
        <v>93</v>
      </c>
      <c r="D332" s="17"/>
      <c r="E332" s="80" t="s">
        <v>395</v>
      </c>
      <c r="F332" s="80">
        <v>95</v>
      </c>
      <c r="G332" s="70"/>
      <c r="O332" s="36">
        <v>4929902</v>
      </c>
      <c r="P332" s="34" t="s">
        <v>1268</v>
      </c>
      <c r="Q332" s="36">
        <v>10</v>
      </c>
      <c r="R332" s="36">
        <v>7</v>
      </c>
      <c r="S332" s="36">
        <v>3</v>
      </c>
      <c r="U332" s="62" t="s">
        <v>1263</v>
      </c>
      <c r="V332" s="36">
        <v>4921301</v>
      </c>
      <c r="W332" s="36">
        <v>10</v>
      </c>
      <c r="X332" s="36">
        <v>8</v>
      </c>
      <c r="Y332" s="36">
        <v>2</v>
      </c>
      <c r="AA332" s="34" t="s">
        <v>1287</v>
      </c>
      <c r="AB332" s="86">
        <v>5590601</v>
      </c>
      <c r="AC332" s="86">
        <v>10</v>
      </c>
      <c r="AD332" s="86">
        <v>4</v>
      </c>
      <c r="AE332" s="86">
        <v>6</v>
      </c>
    </row>
    <row r="333" spans="1:31" ht="15.75" thickBot="1">
      <c r="A333" s="23" t="s">
        <v>570</v>
      </c>
      <c r="B333" s="59" t="s">
        <v>570</v>
      </c>
      <c r="C333" s="82">
        <v>47</v>
      </c>
      <c r="D333" s="17"/>
      <c r="E333" s="80" t="s">
        <v>570</v>
      </c>
      <c r="F333" s="80">
        <v>47</v>
      </c>
      <c r="G333" s="71"/>
      <c r="O333" s="36">
        <v>5590601</v>
      </c>
      <c r="P333" s="34" t="s">
        <v>1287</v>
      </c>
      <c r="Q333" s="36">
        <v>10</v>
      </c>
      <c r="R333" s="36">
        <v>4</v>
      </c>
      <c r="S333" s="36">
        <v>6</v>
      </c>
      <c r="U333" s="62" t="s">
        <v>934</v>
      </c>
      <c r="V333" s="36">
        <v>161002</v>
      </c>
      <c r="W333" s="36">
        <v>9</v>
      </c>
      <c r="X333" s="36">
        <v>8</v>
      </c>
      <c r="Y333" s="36">
        <v>1</v>
      </c>
      <c r="AA333" s="34" t="s">
        <v>934</v>
      </c>
      <c r="AB333" s="86">
        <v>161002</v>
      </c>
      <c r="AC333" s="86">
        <v>9</v>
      </c>
      <c r="AD333" s="86">
        <v>8</v>
      </c>
      <c r="AE333" s="86">
        <v>1</v>
      </c>
    </row>
    <row r="334" spans="1:31" ht="24" thickBot="1">
      <c r="A334" s="23" t="s">
        <v>676</v>
      </c>
      <c r="B334" s="58" t="s">
        <v>676</v>
      </c>
      <c r="C334" s="82">
        <v>33</v>
      </c>
      <c r="D334" s="17"/>
      <c r="E334" s="80" t="s">
        <v>676</v>
      </c>
      <c r="F334" s="80">
        <v>38</v>
      </c>
      <c r="G334" s="70"/>
      <c r="O334" s="36">
        <v>161002</v>
      </c>
      <c r="P334" s="34" t="s">
        <v>934</v>
      </c>
      <c r="Q334" s="36">
        <v>9</v>
      </c>
      <c r="R334" s="36">
        <v>8</v>
      </c>
      <c r="S334" s="36">
        <v>1</v>
      </c>
      <c r="U334" s="62" t="s">
        <v>1352</v>
      </c>
      <c r="V334" s="36">
        <v>7729299</v>
      </c>
      <c r="W334" s="36">
        <v>9</v>
      </c>
      <c r="X334" s="36">
        <v>3</v>
      </c>
      <c r="Y334" s="36">
        <v>6</v>
      </c>
      <c r="AA334" s="34" t="s">
        <v>1352</v>
      </c>
      <c r="AB334" s="86">
        <v>7729299</v>
      </c>
      <c r="AC334" s="86">
        <v>9</v>
      </c>
      <c r="AD334" s="86">
        <v>3</v>
      </c>
      <c r="AE334" s="86">
        <v>6</v>
      </c>
    </row>
    <row r="335" spans="1:31" ht="15.75" thickBot="1">
      <c r="A335" s="23" t="s">
        <v>616</v>
      </c>
      <c r="B335" s="59" t="s">
        <v>616</v>
      </c>
      <c r="C335" s="82">
        <v>48</v>
      </c>
      <c r="D335" s="17"/>
      <c r="E335" s="80" t="s">
        <v>616</v>
      </c>
      <c r="F335" s="80">
        <v>48</v>
      </c>
      <c r="G335" s="71"/>
      <c r="O335" s="36">
        <v>9601702</v>
      </c>
      <c r="P335" s="34" t="s">
        <v>1430</v>
      </c>
      <c r="Q335" s="36">
        <v>9</v>
      </c>
      <c r="R335" s="36">
        <v>3</v>
      </c>
      <c r="S335" s="36">
        <v>6</v>
      </c>
      <c r="U335" s="62" t="s">
        <v>1430</v>
      </c>
      <c r="V335" s="36">
        <v>9601702</v>
      </c>
      <c r="W335" s="36">
        <v>9</v>
      </c>
      <c r="X335" s="36">
        <v>3</v>
      </c>
      <c r="Y335" s="36">
        <v>6</v>
      </c>
      <c r="AA335" s="34" t="s">
        <v>1430</v>
      </c>
      <c r="AB335" s="86">
        <v>9601702</v>
      </c>
      <c r="AC335" s="86">
        <v>9</v>
      </c>
      <c r="AD335" s="86">
        <v>3</v>
      </c>
      <c r="AE335" s="86">
        <v>6</v>
      </c>
    </row>
    <row r="336" spans="1:31" ht="15.75" thickBot="1">
      <c r="A336" s="23" t="s">
        <v>477</v>
      </c>
      <c r="B336" s="58" t="s">
        <v>477</v>
      </c>
      <c r="C336" s="82">
        <v>66</v>
      </c>
      <c r="D336" s="17"/>
      <c r="E336" s="80" t="s">
        <v>477</v>
      </c>
      <c r="F336" s="80">
        <v>70</v>
      </c>
      <c r="G336" s="70"/>
      <c r="O336" s="36">
        <v>9700500</v>
      </c>
      <c r="P336" s="34" t="s">
        <v>1442</v>
      </c>
      <c r="Q336" s="36">
        <v>9</v>
      </c>
      <c r="R336" s="36">
        <v>2</v>
      </c>
      <c r="S336" s="36">
        <v>7</v>
      </c>
      <c r="U336" s="62" t="s">
        <v>1442</v>
      </c>
      <c r="V336" s="36">
        <v>9700500</v>
      </c>
      <c r="W336" s="36">
        <v>9</v>
      </c>
      <c r="X336" s="36">
        <v>2</v>
      </c>
      <c r="Y336" s="36">
        <v>7</v>
      </c>
      <c r="AA336" s="34" t="s">
        <v>937</v>
      </c>
      <c r="AB336" s="86">
        <v>162803</v>
      </c>
      <c r="AC336" s="86">
        <v>8</v>
      </c>
      <c r="AD336" s="86">
        <v>7</v>
      </c>
      <c r="AE336" s="86">
        <v>1</v>
      </c>
    </row>
    <row r="337" spans="1:31" ht="15.75" thickBot="1">
      <c r="A337" s="23" t="s">
        <v>550</v>
      </c>
      <c r="B337" s="59" t="s">
        <v>550</v>
      </c>
      <c r="C337" s="82">
        <v>56</v>
      </c>
      <c r="D337" s="17"/>
      <c r="E337" s="80" t="s">
        <v>550</v>
      </c>
      <c r="F337" s="80">
        <v>58</v>
      </c>
      <c r="G337" s="71"/>
      <c r="O337" s="36">
        <v>162803</v>
      </c>
      <c r="P337" s="34" t="s">
        <v>937</v>
      </c>
      <c r="Q337" s="36">
        <v>8</v>
      </c>
      <c r="R337" s="36">
        <v>7</v>
      </c>
      <c r="S337" s="36">
        <v>1</v>
      </c>
      <c r="U337" s="62" t="s">
        <v>937</v>
      </c>
      <c r="V337" s="36">
        <v>162803</v>
      </c>
      <c r="W337" s="36">
        <v>8</v>
      </c>
      <c r="X337" s="36">
        <v>7</v>
      </c>
      <c r="Y337" s="36">
        <v>1</v>
      </c>
      <c r="AA337" s="34" t="s">
        <v>986</v>
      </c>
      <c r="AB337" s="86">
        <v>1321900</v>
      </c>
      <c r="AC337" s="86">
        <v>8</v>
      </c>
      <c r="AD337" s="86">
        <v>4</v>
      </c>
      <c r="AE337" s="86">
        <v>4</v>
      </c>
    </row>
    <row r="338" spans="1:31" ht="15.75" thickBot="1">
      <c r="A338" s="23" t="s">
        <v>677</v>
      </c>
      <c r="B338" s="58" t="s">
        <v>677</v>
      </c>
      <c r="C338" s="82">
        <v>32</v>
      </c>
      <c r="D338" s="17"/>
      <c r="E338" s="80" t="s">
        <v>677</v>
      </c>
      <c r="F338" s="80">
        <v>32</v>
      </c>
      <c r="G338" s="70"/>
      <c r="O338" s="36">
        <v>1321900</v>
      </c>
      <c r="P338" s="34" t="s">
        <v>986</v>
      </c>
      <c r="Q338" s="36">
        <v>8</v>
      </c>
      <c r="R338" s="36">
        <v>4</v>
      </c>
      <c r="S338" s="36">
        <v>4</v>
      </c>
      <c r="U338" s="62" t="s">
        <v>986</v>
      </c>
      <c r="V338" s="36">
        <v>1321900</v>
      </c>
      <c r="W338" s="36">
        <v>8</v>
      </c>
      <c r="X338" s="36">
        <v>4</v>
      </c>
      <c r="Y338" s="36">
        <v>4</v>
      </c>
      <c r="AA338" s="34" t="s">
        <v>1046</v>
      </c>
      <c r="AB338" s="86">
        <v>2391501</v>
      </c>
      <c r="AC338" s="86">
        <v>8</v>
      </c>
      <c r="AD338" s="86">
        <v>6</v>
      </c>
      <c r="AE338" s="86">
        <v>2</v>
      </c>
    </row>
    <row r="339" spans="1:31" ht="15.75" thickBot="1">
      <c r="A339" s="23" t="s">
        <v>189</v>
      </c>
      <c r="B339" s="59" t="s">
        <v>189</v>
      </c>
      <c r="C339" s="82">
        <v>317</v>
      </c>
      <c r="D339" s="17"/>
      <c r="E339" s="80" t="s">
        <v>189</v>
      </c>
      <c r="F339" s="80">
        <v>331</v>
      </c>
      <c r="G339" s="71"/>
      <c r="O339" s="36">
        <v>2391501</v>
      </c>
      <c r="P339" s="34" t="s">
        <v>1046</v>
      </c>
      <c r="Q339" s="36">
        <v>8</v>
      </c>
      <c r="R339" s="36">
        <v>6</v>
      </c>
      <c r="S339" s="36">
        <v>2</v>
      </c>
      <c r="U339" s="62" t="s">
        <v>1046</v>
      </c>
      <c r="V339" s="36">
        <v>2391501</v>
      </c>
      <c r="W339" s="36">
        <v>8</v>
      </c>
      <c r="X339" s="36">
        <v>6</v>
      </c>
      <c r="Y339" s="36">
        <v>2</v>
      </c>
      <c r="AA339" s="34" t="s">
        <v>1067</v>
      </c>
      <c r="AB339" s="86">
        <v>3104700</v>
      </c>
      <c r="AC339" s="86">
        <v>8</v>
      </c>
      <c r="AD339" s="86">
        <v>5</v>
      </c>
      <c r="AE339" s="86">
        <v>3</v>
      </c>
    </row>
    <row r="340" spans="1:31" ht="15.75" thickBot="1">
      <c r="A340" s="23" t="s">
        <v>571</v>
      </c>
      <c r="B340" s="58" t="s">
        <v>571</v>
      </c>
      <c r="C340" s="82">
        <v>48</v>
      </c>
      <c r="D340" s="17"/>
      <c r="E340" s="80" t="s">
        <v>571</v>
      </c>
      <c r="F340" s="80">
        <v>52</v>
      </c>
      <c r="G340" s="70"/>
      <c r="O340" s="36">
        <v>7729299</v>
      </c>
      <c r="P340" s="34" t="s">
        <v>1352</v>
      </c>
      <c r="Q340" s="36">
        <v>8</v>
      </c>
      <c r="R340" s="36">
        <v>3</v>
      </c>
      <c r="S340" s="36">
        <v>5</v>
      </c>
      <c r="U340" s="62" t="s">
        <v>1067</v>
      </c>
      <c r="V340" s="36">
        <v>3104700</v>
      </c>
      <c r="W340" s="36">
        <v>8</v>
      </c>
      <c r="X340" s="36">
        <v>5</v>
      </c>
      <c r="Y340" s="36">
        <v>3</v>
      </c>
      <c r="AA340" s="34" t="s">
        <v>1108</v>
      </c>
      <c r="AB340" s="86">
        <v>3812200</v>
      </c>
      <c r="AC340" s="86">
        <v>8</v>
      </c>
      <c r="AD340" s="86">
        <v>6</v>
      </c>
      <c r="AE340" s="86">
        <v>2</v>
      </c>
    </row>
    <row r="341" spans="1:31" ht="15.75" thickBot="1">
      <c r="A341" s="23" t="s">
        <v>814</v>
      </c>
      <c r="B341" s="59" t="s">
        <v>814</v>
      </c>
      <c r="C341" s="82">
        <v>14</v>
      </c>
      <c r="D341" s="17"/>
      <c r="E341" s="80" t="s">
        <v>814</v>
      </c>
      <c r="F341" s="80">
        <v>14</v>
      </c>
      <c r="G341" s="71"/>
      <c r="O341" s="36">
        <v>1122403</v>
      </c>
      <c r="P341" s="34" t="s">
        <v>981</v>
      </c>
      <c r="Q341" s="36">
        <v>7</v>
      </c>
      <c r="R341" s="36">
        <v>4</v>
      </c>
      <c r="S341" s="36">
        <v>3</v>
      </c>
      <c r="U341" s="62" t="s">
        <v>1114</v>
      </c>
      <c r="V341" s="36">
        <v>4120400</v>
      </c>
      <c r="W341" s="36">
        <v>8</v>
      </c>
      <c r="X341" s="36">
        <v>7</v>
      </c>
      <c r="Y341" s="36">
        <v>1</v>
      </c>
      <c r="AA341" s="34" t="s">
        <v>1442</v>
      </c>
      <c r="AB341" s="86">
        <v>9700500</v>
      </c>
      <c r="AC341" s="86">
        <v>8</v>
      </c>
      <c r="AD341" s="86">
        <v>2</v>
      </c>
      <c r="AE341" s="86">
        <v>6</v>
      </c>
    </row>
    <row r="342" spans="1:31" ht="24" thickBot="1">
      <c r="A342" s="23" t="s">
        <v>719</v>
      </c>
      <c r="B342" s="58" t="s">
        <v>719</v>
      </c>
      <c r="C342" s="82">
        <v>34</v>
      </c>
      <c r="D342" s="17"/>
      <c r="E342" s="80" t="s">
        <v>719</v>
      </c>
      <c r="F342" s="80">
        <v>39</v>
      </c>
      <c r="G342" s="70"/>
      <c r="O342" s="36">
        <v>1220499</v>
      </c>
      <c r="P342" s="34" t="s">
        <v>983</v>
      </c>
      <c r="Q342" s="36">
        <v>7</v>
      </c>
      <c r="R342" s="36">
        <v>3</v>
      </c>
      <c r="S342" s="36">
        <v>4</v>
      </c>
      <c r="U342" s="62" t="s">
        <v>1268</v>
      </c>
      <c r="V342" s="36">
        <v>4929902</v>
      </c>
      <c r="W342" s="36">
        <v>8</v>
      </c>
      <c r="X342" s="36">
        <v>5</v>
      </c>
      <c r="Y342" s="36">
        <v>3</v>
      </c>
      <c r="AA342" s="34" t="s">
        <v>981</v>
      </c>
      <c r="AB342" s="86">
        <v>1122403</v>
      </c>
      <c r="AC342" s="86">
        <v>7</v>
      </c>
      <c r="AD342" s="86">
        <v>4</v>
      </c>
      <c r="AE342" s="86">
        <v>3</v>
      </c>
    </row>
    <row r="343" spans="1:31" ht="24" thickBot="1">
      <c r="A343" s="23" t="s">
        <v>70</v>
      </c>
      <c r="B343" s="59" t="s">
        <v>70</v>
      </c>
      <c r="C343" s="83">
        <v>2265</v>
      </c>
      <c r="D343" s="76"/>
      <c r="E343" s="80" t="s">
        <v>70</v>
      </c>
      <c r="F343" s="81">
        <v>2383</v>
      </c>
      <c r="G343" s="72"/>
      <c r="O343" s="36">
        <v>3104700</v>
      </c>
      <c r="P343" s="34" t="s">
        <v>1067</v>
      </c>
      <c r="Q343" s="36">
        <v>7</v>
      </c>
      <c r="R343" s="36">
        <v>5</v>
      </c>
      <c r="S343" s="36">
        <v>2</v>
      </c>
      <c r="U343" s="62" t="s">
        <v>981</v>
      </c>
      <c r="V343" s="36">
        <v>1122403</v>
      </c>
      <c r="W343" s="36">
        <v>7</v>
      </c>
      <c r="X343" s="36">
        <v>4</v>
      </c>
      <c r="Y343" s="36">
        <v>3</v>
      </c>
      <c r="AA343" s="34" t="s">
        <v>983</v>
      </c>
      <c r="AB343" s="86">
        <v>1220499</v>
      </c>
      <c r="AC343" s="86">
        <v>7</v>
      </c>
      <c r="AD343" s="86">
        <v>3</v>
      </c>
      <c r="AE343" s="86">
        <v>4</v>
      </c>
    </row>
    <row r="344" spans="1:31" ht="23.25" thickBot="1">
      <c r="A344" s="23" t="s">
        <v>765</v>
      </c>
      <c r="B344" s="58" t="s">
        <v>765</v>
      </c>
      <c r="C344" s="82">
        <v>22</v>
      </c>
      <c r="D344" s="17"/>
      <c r="E344" s="80" t="s">
        <v>765</v>
      </c>
      <c r="F344" s="80">
        <v>22</v>
      </c>
      <c r="G344" s="70"/>
      <c r="O344" s="36">
        <v>4642701</v>
      </c>
      <c r="P344" s="34" t="s">
        <v>1174</v>
      </c>
      <c r="Q344" s="36">
        <v>7</v>
      </c>
      <c r="R344" s="36">
        <v>2</v>
      </c>
      <c r="S344" s="36">
        <v>5</v>
      </c>
      <c r="U344" s="62" t="s">
        <v>983</v>
      </c>
      <c r="V344" s="36">
        <v>1220499</v>
      </c>
      <c r="W344" s="36">
        <v>7</v>
      </c>
      <c r="X344" s="36">
        <v>3</v>
      </c>
      <c r="Y344" s="36">
        <v>4</v>
      </c>
      <c r="AA344" s="34" t="s">
        <v>1105</v>
      </c>
      <c r="AB344" s="86">
        <v>3600602</v>
      </c>
      <c r="AC344" s="86">
        <v>7</v>
      </c>
      <c r="AD344" s="86">
        <v>7</v>
      </c>
      <c r="AE344" s="86">
        <v>0</v>
      </c>
    </row>
    <row r="345" spans="1:31" ht="24" thickBot="1">
      <c r="A345" s="23" t="s">
        <v>735</v>
      </c>
      <c r="B345" s="59" t="s">
        <v>735</v>
      </c>
      <c r="C345" s="82">
        <v>28</v>
      </c>
      <c r="D345" s="17"/>
      <c r="E345" s="80" t="s">
        <v>735</v>
      </c>
      <c r="F345" s="80">
        <v>30</v>
      </c>
      <c r="G345" s="71"/>
      <c r="O345" s="36">
        <v>810006</v>
      </c>
      <c r="P345" s="34" t="s">
        <v>949</v>
      </c>
      <c r="Q345" s="36">
        <v>6</v>
      </c>
      <c r="R345" s="36">
        <v>6</v>
      </c>
      <c r="S345" s="36">
        <v>0</v>
      </c>
      <c r="U345" s="62" t="s">
        <v>1108</v>
      </c>
      <c r="V345" s="36">
        <v>3812200</v>
      </c>
      <c r="W345" s="36">
        <v>7</v>
      </c>
      <c r="X345" s="36">
        <v>5</v>
      </c>
      <c r="Y345" s="36">
        <v>2</v>
      </c>
      <c r="AA345" s="34" t="s">
        <v>1174</v>
      </c>
      <c r="AB345" s="86">
        <v>4642701</v>
      </c>
      <c r="AC345" s="86">
        <v>7</v>
      </c>
      <c r="AD345" s="86">
        <v>2</v>
      </c>
      <c r="AE345" s="86">
        <v>5</v>
      </c>
    </row>
    <row r="346" spans="1:31" ht="23.25" thickBot="1">
      <c r="A346" s="23" t="s">
        <v>805</v>
      </c>
      <c r="B346" s="58" t="s">
        <v>805</v>
      </c>
      <c r="C346" s="82">
        <v>17</v>
      </c>
      <c r="D346" s="17"/>
      <c r="E346" s="80" t="s">
        <v>805</v>
      </c>
      <c r="F346" s="80">
        <v>17</v>
      </c>
      <c r="G346" s="70"/>
      <c r="O346" s="36">
        <v>1099605</v>
      </c>
      <c r="P346" s="34" t="s">
        <v>979</v>
      </c>
      <c r="Q346" s="36">
        <v>6</v>
      </c>
      <c r="R346" s="36">
        <v>2</v>
      </c>
      <c r="S346" s="36">
        <v>4</v>
      </c>
      <c r="U346" s="62" t="s">
        <v>1174</v>
      </c>
      <c r="V346" s="36">
        <v>4642701</v>
      </c>
      <c r="W346" s="36">
        <v>7</v>
      </c>
      <c r="X346" s="36">
        <v>2</v>
      </c>
      <c r="Y346" s="36">
        <v>5</v>
      </c>
      <c r="AA346" s="34" t="s">
        <v>1337</v>
      </c>
      <c r="AB346" s="86">
        <v>7420002</v>
      </c>
      <c r="AC346" s="86">
        <v>7</v>
      </c>
      <c r="AD346" s="86">
        <v>6</v>
      </c>
      <c r="AE346" s="86">
        <v>1</v>
      </c>
    </row>
    <row r="347" spans="1:31" ht="24" thickBot="1">
      <c r="A347" s="23" t="s">
        <v>127</v>
      </c>
      <c r="B347" s="59" t="s">
        <v>127</v>
      </c>
      <c r="C347" s="82">
        <v>605</v>
      </c>
      <c r="D347" s="17"/>
      <c r="E347" s="80" t="s">
        <v>127</v>
      </c>
      <c r="F347" s="80">
        <v>636</v>
      </c>
      <c r="G347" s="71"/>
      <c r="O347" s="36">
        <v>3812200</v>
      </c>
      <c r="P347" s="34" t="s">
        <v>1108</v>
      </c>
      <c r="Q347" s="36">
        <v>6</v>
      </c>
      <c r="R347" s="36">
        <v>4</v>
      </c>
      <c r="S347" s="36">
        <v>2</v>
      </c>
      <c r="U347" s="62" t="s">
        <v>1337</v>
      </c>
      <c r="V347" s="36">
        <v>7420002</v>
      </c>
      <c r="W347" s="36">
        <v>7</v>
      </c>
      <c r="X347" s="36">
        <v>6</v>
      </c>
      <c r="Y347" s="36">
        <v>1</v>
      </c>
      <c r="AA347" s="34" t="s">
        <v>1357</v>
      </c>
      <c r="AB347" s="86">
        <v>7739002</v>
      </c>
      <c r="AC347" s="86">
        <v>7</v>
      </c>
      <c r="AD347" s="86">
        <v>5</v>
      </c>
      <c r="AE347" s="86">
        <v>2</v>
      </c>
    </row>
    <row r="348" spans="1:31" ht="23.25" thickBot="1">
      <c r="A348" s="23" t="s">
        <v>352</v>
      </c>
      <c r="B348" s="58" t="s">
        <v>352</v>
      </c>
      <c r="C348" s="82">
        <v>117</v>
      </c>
      <c r="D348" s="17"/>
      <c r="E348" s="80" t="s">
        <v>352</v>
      </c>
      <c r="F348" s="80">
        <v>121</v>
      </c>
      <c r="G348" s="70"/>
      <c r="O348" s="36">
        <v>4120400</v>
      </c>
      <c r="P348" s="34" t="s">
        <v>1114</v>
      </c>
      <c r="Q348" s="36">
        <v>6</v>
      </c>
      <c r="R348" s="36">
        <v>6</v>
      </c>
      <c r="S348" s="36">
        <v>0</v>
      </c>
      <c r="U348" s="62" t="s">
        <v>1357</v>
      </c>
      <c r="V348" s="36">
        <v>7739002</v>
      </c>
      <c r="W348" s="36">
        <v>7</v>
      </c>
      <c r="X348" s="36">
        <v>5</v>
      </c>
      <c r="Y348" s="36">
        <v>2</v>
      </c>
      <c r="AA348" s="34" t="s">
        <v>979</v>
      </c>
      <c r="AB348" s="86">
        <v>1099605</v>
      </c>
      <c r="AC348" s="86">
        <v>6</v>
      </c>
      <c r="AD348" s="86">
        <v>2</v>
      </c>
      <c r="AE348" s="86">
        <v>4</v>
      </c>
    </row>
    <row r="349" spans="1:31" ht="23.25" thickBot="1">
      <c r="A349" s="23" t="s">
        <v>422</v>
      </c>
      <c r="B349" s="59" t="s">
        <v>422</v>
      </c>
      <c r="C349" s="82">
        <v>93</v>
      </c>
      <c r="D349" s="17"/>
      <c r="E349" s="80" t="s">
        <v>422</v>
      </c>
      <c r="F349" s="80">
        <v>99</v>
      </c>
      <c r="G349" s="71"/>
      <c r="O349" s="36">
        <v>5021101</v>
      </c>
      <c r="P349" s="34" t="s">
        <v>1274</v>
      </c>
      <c r="Q349" s="36">
        <v>6</v>
      </c>
      <c r="R349" s="36">
        <v>5</v>
      </c>
      <c r="S349" s="36">
        <v>1</v>
      </c>
      <c r="U349" s="62" t="s">
        <v>949</v>
      </c>
      <c r="V349" s="36">
        <v>810006</v>
      </c>
      <c r="W349" s="36">
        <v>6</v>
      </c>
      <c r="X349" s="36">
        <v>6</v>
      </c>
      <c r="Y349" s="36">
        <v>0</v>
      </c>
      <c r="AA349" s="34" t="s">
        <v>1100</v>
      </c>
      <c r="AB349" s="86">
        <v>3317102</v>
      </c>
      <c r="AC349" s="86">
        <v>6</v>
      </c>
      <c r="AD349" s="86">
        <v>6</v>
      </c>
      <c r="AE349" s="86">
        <v>0</v>
      </c>
    </row>
    <row r="350" spans="1:31" ht="15.75" thickBot="1">
      <c r="A350" s="23" t="s">
        <v>683</v>
      </c>
      <c r="B350" s="58" t="s">
        <v>683</v>
      </c>
      <c r="C350" s="82">
        <v>41</v>
      </c>
      <c r="D350" s="17"/>
      <c r="E350" s="80" t="s">
        <v>683</v>
      </c>
      <c r="F350" s="80">
        <v>42</v>
      </c>
      <c r="G350" s="70"/>
      <c r="O350" s="36">
        <v>7420002</v>
      </c>
      <c r="P350" s="34" t="s">
        <v>1337</v>
      </c>
      <c r="Q350" s="36">
        <v>6</v>
      </c>
      <c r="R350" s="36">
        <v>5</v>
      </c>
      <c r="S350" s="36">
        <v>1</v>
      </c>
      <c r="U350" s="62" t="s">
        <v>979</v>
      </c>
      <c r="V350" s="36">
        <v>1099605</v>
      </c>
      <c r="W350" s="36">
        <v>6</v>
      </c>
      <c r="X350" s="36">
        <v>2</v>
      </c>
      <c r="Y350" s="36">
        <v>4</v>
      </c>
      <c r="AA350" s="34" t="s">
        <v>1114</v>
      </c>
      <c r="AB350" s="86">
        <v>4120400</v>
      </c>
      <c r="AC350" s="86">
        <v>6</v>
      </c>
      <c r="AD350" s="86">
        <v>6</v>
      </c>
      <c r="AE350" s="86">
        <v>0</v>
      </c>
    </row>
    <row r="351" spans="1:31" ht="24" thickBot="1">
      <c r="A351" s="23" t="s">
        <v>302</v>
      </c>
      <c r="B351" s="59" t="s">
        <v>302</v>
      </c>
      <c r="C351" s="82">
        <v>163</v>
      </c>
      <c r="D351" s="17"/>
      <c r="E351" s="80" t="s">
        <v>302</v>
      </c>
      <c r="F351" s="80">
        <v>175</v>
      </c>
      <c r="G351" s="71"/>
      <c r="O351" s="36">
        <v>9603303</v>
      </c>
      <c r="P351" s="34" t="s">
        <v>1434</v>
      </c>
      <c r="Q351" s="36">
        <v>6</v>
      </c>
      <c r="R351" s="36">
        <v>5</v>
      </c>
      <c r="S351" s="36">
        <v>1</v>
      </c>
      <c r="U351" s="62" t="s">
        <v>1100</v>
      </c>
      <c r="V351" s="36">
        <v>3317102</v>
      </c>
      <c r="W351" s="36">
        <v>6</v>
      </c>
      <c r="X351" s="36">
        <v>6</v>
      </c>
      <c r="Y351" s="36">
        <v>0</v>
      </c>
      <c r="AA351" s="34" t="s">
        <v>1268</v>
      </c>
      <c r="AB351" s="86">
        <v>4929902</v>
      </c>
      <c r="AC351" s="86">
        <v>6</v>
      </c>
      <c r="AD351" s="86">
        <v>4</v>
      </c>
      <c r="AE351" s="86">
        <v>2</v>
      </c>
    </row>
    <row r="352" spans="1:31" ht="24" thickBot="1">
      <c r="A352" s="23" t="s">
        <v>846</v>
      </c>
      <c r="B352" s="58" t="s">
        <v>846</v>
      </c>
      <c r="C352" s="82">
        <v>21</v>
      </c>
      <c r="D352" s="17"/>
      <c r="E352" s="80" t="s">
        <v>846</v>
      </c>
      <c r="F352" s="80">
        <v>24</v>
      </c>
      <c r="G352" s="70"/>
      <c r="O352" s="36">
        <v>1122499</v>
      </c>
      <c r="P352" s="34" t="s">
        <v>982</v>
      </c>
      <c r="Q352" s="36">
        <v>5</v>
      </c>
      <c r="R352" s="36">
        <v>4</v>
      </c>
      <c r="S352" s="36">
        <v>1</v>
      </c>
      <c r="U352" s="62" t="s">
        <v>1105</v>
      </c>
      <c r="V352" s="36">
        <v>3600602</v>
      </c>
      <c r="W352" s="36">
        <v>6</v>
      </c>
      <c r="X352" s="36">
        <v>6</v>
      </c>
      <c r="Y352" s="36">
        <v>0</v>
      </c>
      <c r="AA352" s="34" t="s">
        <v>1274</v>
      </c>
      <c r="AB352" s="86">
        <v>5021101</v>
      </c>
      <c r="AC352" s="86">
        <v>6</v>
      </c>
      <c r="AD352" s="86">
        <v>5</v>
      </c>
      <c r="AE352" s="86">
        <v>1</v>
      </c>
    </row>
    <row r="353" spans="1:31" ht="23.25" thickBot="1">
      <c r="A353" s="23" t="s">
        <v>365</v>
      </c>
      <c r="B353" s="59" t="s">
        <v>365</v>
      </c>
      <c r="C353" s="82">
        <v>118</v>
      </c>
      <c r="D353" s="17"/>
      <c r="E353" s="80" t="s">
        <v>365</v>
      </c>
      <c r="F353" s="80">
        <v>125</v>
      </c>
      <c r="G353" s="71"/>
      <c r="O353" s="36">
        <v>3317102</v>
      </c>
      <c r="P353" s="34" t="s">
        <v>1100</v>
      </c>
      <c r="Q353" s="36">
        <v>5</v>
      </c>
      <c r="R353" s="36">
        <v>5</v>
      </c>
      <c r="S353" s="36">
        <v>0</v>
      </c>
      <c r="U353" s="62" t="s">
        <v>1166</v>
      </c>
      <c r="V353" s="36">
        <v>4619200</v>
      </c>
      <c r="W353" s="36">
        <v>6</v>
      </c>
      <c r="X353" s="36">
        <v>6</v>
      </c>
      <c r="Y353" s="36">
        <v>0</v>
      </c>
      <c r="AA353" s="34" t="s">
        <v>1305</v>
      </c>
      <c r="AB353" s="86">
        <v>5912001</v>
      </c>
      <c r="AC353" s="86">
        <v>6</v>
      </c>
      <c r="AD353" s="86">
        <v>4</v>
      </c>
      <c r="AE353" s="86">
        <v>2</v>
      </c>
    </row>
    <row r="354" spans="1:31" ht="23.25" thickBot="1">
      <c r="A354" s="23" t="s">
        <v>829</v>
      </c>
      <c r="B354" s="58" t="s">
        <v>829</v>
      </c>
      <c r="C354" s="82">
        <v>12</v>
      </c>
      <c r="D354" s="17"/>
      <c r="E354" s="80" t="s">
        <v>829</v>
      </c>
      <c r="F354" s="80">
        <v>12</v>
      </c>
      <c r="G354" s="70"/>
      <c r="O354" s="36">
        <v>3600602</v>
      </c>
      <c r="P354" s="34" t="s">
        <v>1105</v>
      </c>
      <c r="Q354" s="36">
        <v>5</v>
      </c>
      <c r="R354" s="36">
        <v>5</v>
      </c>
      <c r="S354" s="36">
        <v>0</v>
      </c>
      <c r="U354" s="62" t="s">
        <v>1274</v>
      </c>
      <c r="V354" s="36">
        <v>5021101</v>
      </c>
      <c r="W354" s="36">
        <v>6</v>
      </c>
      <c r="X354" s="36">
        <v>5</v>
      </c>
      <c r="Y354" s="36">
        <v>1</v>
      </c>
      <c r="AA354" s="34" t="s">
        <v>1434</v>
      </c>
      <c r="AB354" s="86">
        <v>9603303</v>
      </c>
      <c r="AC354" s="86">
        <v>6</v>
      </c>
      <c r="AD354" s="86">
        <v>5</v>
      </c>
      <c r="AE354" s="86">
        <v>1</v>
      </c>
    </row>
    <row r="355" spans="1:31" ht="24" thickBot="1">
      <c r="A355" s="23" t="s">
        <v>524</v>
      </c>
      <c r="B355" s="59" t="s">
        <v>524</v>
      </c>
      <c r="C355" s="82">
        <v>59</v>
      </c>
      <c r="D355" s="17"/>
      <c r="E355" s="80" t="s">
        <v>524</v>
      </c>
      <c r="F355" s="80">
        <v>61</v>
      </c>
      <c r="G355" s="71"/>
      <c r="O355" s="36">
        <v>4618401</v>
      </c>
      <c r="P355" s="34" t="s">
        <v>1163</v>
      </c>
      <c r="Q355" s="36">
        <v>5</v>
      </c>
      <c r="R355" s="36">
        <v>3</v>
      </c>
      <c r="S355" s="36">
        <v>2</v>
      </c>
      <c r="U355" s="62" t="s">
        <v>1434</v>
      </c>
      <c r="V355" s="36">
        <v>9603303</v>
      </c>
      <c r="W355" s="36">
        <v>6</v>
      </c>
      <c r="X355" s="36">
        <v>5</v>
      </c>
      <c r="Y355" s="36">
        <v>1</v>
      </c>
      <c r="AA355" s="34" t="s">
        <v>949</v>
      </c>
      <c r="AB355" s="86">
        <v>810006</v>
      </c>
      <c r="AC355" s="86">
        <v>5</v>
      </c>
      <c r="AD355" s="86">
        <v>5</v>
      </c>
      <c r="AE355" s="86">
        <v>0</v>
      </c>
    </row>
    <row r="356" spans="1:31" ht="24" thickBot="1">
      <c r="A356" s="23" t="s">
        <v>635</v>
      </c>
      <c r="B356" s="58" t="s">
        <v>635</v>
      </c>
      <c r="C356" s="82">
        <v>35</v>
      </c>
      <c r="D356" s="17"/>
      <c r="E356" s="80" t="s">
        <v>635</v>
      </c>
      <c r="F356" s="80">
        <v>35</v>
      </c>
      <c r="G356" s="70"/>
      <c r="O356" s="36">
        <v>4619200</v>
      </c>
      <c r="P356" s="34" t="s">
        <v>1166</v>
      </c>
      <c r="Q356" s="36">
        <v>5</v>
      </c>
      <c r="R356" s="36">
        <v>5</v>
      </c>
      <c r="S356" s="36">
        <v>0</v>
      </c>
      <c r="U356" s="62" t="s">
        <v>982</v>
      </c>
      <c r="V356" s="36">
        <v>1122499</v>
      </c>
      <c r="W356" s="36">
        <v>5</v>
      </c>
      <c r="X356" s="36">
        <v>4</v>
      </c>
      <c r="Y356" s="36">
        <v>1</v>
      </c>
      <c r="AA356" s="34" t="s">
        <v>982</v>
      </c>
      <c r="AB356" s="86">
        <v>1122499</v>
      </c>
      <c r="AC356" s="86">
        <v>5</v>
      </c>
      <c r="AD356" s="86">
        <v>4</v>
      </c>
      <c r="AE356" s="86">
        <v>1</v>
      </c>
    </row>
    <row r="357" spans="1:31" ht="24" thickBot="1">
      <c r="A357" s="23" t="s">
        <v>281</v>
      </c>
      <c r="B357" s="59" t="s">
        <v>281</v>
      </c>
      <c r="C357" s="82">
        <v>180</v>
      </c>
      <c r="D357" s="17"/>
      <c r="E357" s="80" t="s">
        <v>281</v>
      </c>
      <c r="F357" s="80">
        <v>194</v>
      </c>
      <c r="G357" s="71"/>
      <c r="O357" s="36">
        <v>5091201</v>
      </c>
      <c r="P357" s="34" t="s">
        <v>1275</v>
      </c>
      <c r="Q357" s="36">
        <v>5</v>
      </c>
      <c r="R357" s="36">
        <v>5</v>
      </c>
      <c r="S357" s="36">
        <v>0</v>
      </c>
      <c r="U357" s="62" t="s">
        <v>1163</v>
      </c>
      <c r="V357" s="36">
        <v>4618401</v>
      </c>
      <c r="W357" s="36">
        <v>5</v>
      </c>
      <c r="X357" s="36">
        <v>3</v>
      </c>
      <c r="Y357" s="36">
        <v>2</v>
      </c>
      <c r="AA357" s="34" t="s">
        <v>1163</v>
      </c>
      <c r="AB357" s="86">
        <v>4618401</v>
      </c>
      <c r="AC357" s="86">
        <v>5</v>
      </c>
      <c r="AD357" s="86">
        <v>3</v>
      </c>
      <c r="AE357" s="86">
        <v>2</v>
      </c>
    </row>
    <row r="358" spans="1:31" ht="24" thickBot="1">
      <c r="A358" s="23" t="s">
        <v>610</v>
      </c>
      <c r="B358" s="58" t="s">
        <v>610</v>
      </c>
      <c r="C358" s="82">
        <v>46</v>
      </c>
      <c r="D358" s="17"/>
      <c r="E358" s="80" t="s">
        <v>610</v>
      </c>
      <c r="F358" s="80">
        <v>50</v>
      </c>
      <c r="G358" s="70"/>
      <c r="O358" s="36">
        <v>7739002</v>
      </c>
      <c r="P358" s="34" t="s">
        <v>1357</v>
      </c>
      <c r="Q358" s="36">
        <v>5</v>
      </c>
      <c r="R358" s="36">
        <v>4</v>
      </c>
      <c r="S358" s="36">
        <v>1</v>
      </c>
      <c r="U358" s="62" t="s">
        <v>1275</v>
      </c>
      <c r="V358" s="36">
        <v>5091201</v>
      </c>
      <c r="W358" s="36">
        <v>5</v>
      </c>
      <c r="X358" s="36">
        <v>5</v>
      </c>
      <c r="Y358" s="36">
        <v>0</v>
      </c>
      <c r="AA358" s="34" t="s">
        <v>1166</v>
      </c>
      <c r="AB358" s="86">
        <v>4619200</v>
      </c>
      <c r="AC358" s="86">
        <v>5</v>
      </c>
      <c r="AD358" s="86">
        <v>5</v>
      </c>
      <c r="AE358" s="86">
        <v>0</v>
      </c>
    </row>
    <row r="359" spans="1:31" ht="15.75" thickBot="1">
      <c r="A359" s="23" t="s">
        <v>684</v>
      </c>
      <c r="B359" s="59" t="s">
        <v>684</v>
      </c>
      <c r="C359" s="82">
        <v>36</v>
      </c>
      <c r="D359" s="17"/>
      <c r="E359" s="80" t="s">
        <v>684</v>
      </c>
      <c r="F359" s="80">
        <v>38</v>
      </c>
      <c r="G359" s="71"/>
      <c r="O359" s="36">
        <v>170900</v>
      </c>
      <c r="P359" s="34" t="s">
        <v>938</v>
      </c>
      <c r="Q359" s="36">
        <v>4</v>
      </c>
      <c r="R359" s="36">
        <v>1</v>
      </c>
      <c r="S359" s="36">
        <v>3</v>
      </c>
      <c r="U359" s="62" t="s">
        <v>1283</v>
      </c>
      <c r="V359" s="36">
        <v>5310502</v>
      </c>
      <c r="W359" s="36">
        <v>5</v>
      </c>
      <c r="X359" s="36">
        <v>2</v>
      </c>
      <c r="Y359" s="36">
        <v>3</v>
      </c>
      <c r="AA359" s="34" t="s">
        <v>1275</v>
      </c>
      <c r="AB359" s="86">
        <v>5091201</v>
      </c>
      <c r="AC359" s="86">
        <v>5</v>
      </c>
      <c r="AD359" s="86">
        <v>5</v>
      </c>
      <c r="AE359" s="86">
        <v>0</v>
      </c>
    </row>
    <row r="360" spans="1:31" ht="15.75" thickBot="1">
      <c r="A360" s="23" t="s">
        <v>366</v>
      </c>
      <c r="B360" s="58" t="s">
        <v>366</v>
      </c>
      <c r="C360" s="82">
        <v>124</v>
      </c>
      <c r="D360" s="17"/>
      <c r="E360" s="80" t="s">
        <v>366</v>
      </c>
      <c r="F360" s="80">
        <v>134</v>
      </c>
      <c r="G360" s="70"/>
      <c r="O360" s="36">
        <v>312403</v>
      </c>
      <c r="P360" s="34" t="s">
        <v>944</v>
      </c>
      <c r="Q360" s="36">
        <v>4</v>
      </c>
      <c r="R360" s="36">
        <v>3</v>
      </c>
      <c r="S360" s="36">
        <v>1</v>
      </c>
      <c r="U360" s="62" t="s">
        <v>938</v>
      </c>
      <c r="V360" s="36">
        <v>170900</v>
      </c>
      <c r="W360" s="36">
        <v>4</v>
      </c>
      <c r="X360" s="36">
        <v>1</v>
      </c>
      <c r="Y360" s="36">
        <v>3</v>
      </c>
      <c r="AA360" s="34" t="s">
        <v>1283</v>
      </c>
      <c r="AB360" s="86">
        <v>5310502</v>
      </c>
      <c r="AC360" s="86">
        <v>5</v>
      </c>
      <c r="AD360" s="86">
        <v>2</v>
      </c>
      <c r="AE360" s="86">
        <v>3</v>
      </c>
    </row>
    <row r="361" spans="1:31" ht="15.75" thickBot="1">
      <c r="A361" s="23" t="s">
        <v>196</v>
      </c>
      <c r="B361" s="59" t="s">
        <v>196</v>
      </c>
      <c r="C361" s="82">
        <v>285</v>
      </c>
      <c r="D361" s="17"/>
      <c r="E361" s="80" t="s">
        <v>196</v>
      </c>
      <c r="F361" s="80">
        <v>303</v>
      </c>
      <c r="G361" s="71"/>
      <c r="O361" s="36">
        <v>1353700</v>
      </c>
      <c r="P361" s="34" t="s">
        <v>992</v>
      </c>
      <c r="Q361" s="36">
        <v>4</v>
      </c>
      <c r="R361" s="36">
        <v>4</v>
      </c>
      <c r="S361" s="36">
        <v>0</v>
      </c>
      <c r="U361" s="62" t="s">
        <v>944</v>
      </c>
      <c r="V361" s="36">
        <v>312403</v>
      </c>
      <c r="W361" s="36">
        <v>4</v>
      </c>
      <c r="X361" s="36">
        <v>3</v>
      </c>
      <c r="Y361" s="36">
        <v>1</v>
      </c>
      <c r="AA361" s="34" t="s">
        <v>938</v>
      </c>
      <c r="AB361" s="86">
        <v>170900</v>
      </c>
      <c r="AC361" s="86">
        <v>4</v>
      </c>
      <c r="AD361" s="86">
        <v>1</v>
      </c>
      <c r="AE361" s="86">
        <v>3</v>
      </c>
    </row>
    <row r="362" spans="1:31" ht="15.75" thickBot="1">
      <c r="A362" s="23" t="s">
        <v>66</v>
      </c>
      <c r="B362" s="58" t="s">
        <v>66</v>
      </c>
      <c r="C362" s="83">
        <v>3389</v>
      </c>
      <c r="D362" s="76"/>
      <c r="E362" s="80" t="s">
        <v>66</v>
      </c>
      <c r="F362" s="81">
        <v>3688</v>
      </c>
      <c r="G362" s="73"/>
      <c r="O362" s="36">
        <v>1830001</v>
      </c>
      <c r="P362" s="34" t="s">
        <v>1029</v>
      </c>
      <c r="Q362" s="36">
        <v>4</v>
      </c>
      <c r="R362" s="36">
        <v>4</v>
      </c>
      <c r="S362" s="36">
        <v>0</v>
      </c>
      <c r="U362" s="62" t="s">
        <v>992</v>
      </c>
      <c r="V362" s="36">
        <v>1353700</v>
      </c>
      <c r="W362" s="36">
        <v>4</v>
      </c>
      <c r="X362" s="36">
        <v>4</v>
      </c>
      <c r="Y362" s="36">
        <v>0</v>
      </c>
      <c r="AA362" s="34" t="s">
        <v>944</v>
      </c>
      <c r="AB362" s="86">
        <v>312403</v>
      </c>
      <c r="AC362" s="86">
        <v>4</v>
      </c>
      <c r="AD362" s="86">
        <v>3</v>
      </c>
      <c r="AE362" s="86">
        <v>1</v>
      </c>
    </row>
    <row r="363" spans="1:31" ht="15.75" thickBot="1">
      <c r="A363" s="23" t="s">
        <v>432</v>
      </c>
      <c r="B363" s="59" t="s">
        <v>432</v>
      </c>
      <c r="C363" s="82">
        <v>78</v>
      </c>
      <c r="D363" s="17"/>
      <c r="E363" s="80" t="s">
        <v>432</v>
      </c>
      <c r="F363" s="80">
        <v>81</v>
      </c>
      <c r="G363" s="71"/>
      <c r="O363" s="36">
        <v>2330301</v>
      </c>
      <c r="P363" s="34" t="s">
        <v>1040</v>
      </c>
      <c r="Q363" s="36">
        <v>4</v>
      </c>
      <c r="R363" s="36">
        <v>4</v>
      </c>
      <c r="S363" s="36">
        <v>0</v>
      </c>
      <c r="U363" s="62" t="s">
        <v>1029</v>
      </c>
      <c r="V363" s="36">
        <v>1830001</v>
      </c>
      <c r="W363" s="36">
        <v>4</v>
      </c>
      <c r="X363" s="36">
        <v>4</v>
      </c>
      <c r="Y363" s="36">
        <v>0</v>
      </c>
      <c r="AA363" s="34" t="s">
        <v>992</v>
      </c>
      <c r="AB363" s="86">
        <v>1353700</v>
      </c>
      <c r="AC363" s="86">
        <v>4</v>
      </c>
      <c r="AD363" s="86">
        <v>4</v>
      </c>
      <c r="AE363" s="86">
        <v>0</v>
      </c>
    </row>
    <row r="364" spans="1:31" ht="23.25" thickBot="1">
      <c r="A364" s="23" t="s">
        <v>502</v>
      </c>
      <c r="B364" s="58" t="s">
        <v>502</v>
      </c>
      <c r="C364" s="82">
        <v>64</v>
      </c>
      <c r="D364" s="17"/>
      <c r="E364" s="80" t="s">
        <v>502</v>
      </c>
      <c r="F364" s="80">
        <v>66</v>
      </c>
      <c r="G364" s="70"/>
      <c r="O364" s="36">
        <v>2511000</v>
      </c>
      <c r="P364" s="34" t="s">
        <v>1050</v>
      </c>
      <c r="Q364" s="36">
        <v>4</v>
      </c>
      <c r="R364" s="36">
        <v>4</v>
      </c>
      <c r="S364" s="36">
        <v>0</v>
      </c>
      <c r="U364" s="62" t="s">
        <v>1040</v>
      </c>
      <c r="V364" s="36">
        <v>2330301</v>
      </c>
      <c r="W364" s="36">
        <v>4</v>
      </c>
      <c r="X364" s="36">
        <v>4</v>
      </c>
      <c r="Y364" s="36">
        <v>0</v>
      </c>
      <c r="AA364" s="34" t="s">
        <v>1029</v>
      </c>
      <c r="AB364" s="86">
        <v>1830001</v>
      </c>
      <c r="AC364" s="86">
        <v>4</v>
      </c>
      <c r="AD364" s="86">
        <v>4</v>
      </c>
      <c r="AE364" s="86">
        <v>0</v>
      </c>
    </row>
    <row r="365" spans="1:31" ht="24" thickBot="1">
      <c r="A365" s="23" t="s">
        <v>454</v>
      </c>
      <c r="B365" s="59" t="s">
        <v>454</v>
      </c>
      <c r="C365" s="82">
        <v>73</v>
      </c>
      <c r="D365" s="17"/>
      <c r="E365" s="80" t="s">
        <v>454</v>
      </c>
      <c r="F365" s="80">
        <v>77</v>
      </c>
      <c r="G365" s="71"/>
      <c r="O365" s="36">
        <v>2541100</v>
      </c>
      <c r="P365" s="34" t="s">
        <v>1055</v>
      </c>
      <c r="Q365" s="36">
        <v>4</v>
      </c>
      <c r="R365" s="36">
        <v>3</v>
      </c>
      <c r="S365" s="36">
        <v>1</v>
      </c>
      <c r="U365" s="62" t="s">
        <v>1050</v>
      </c>
      <c r="V365" s="36">
        <v>2511000</v>
      </c>
      <c r="W365" s="36">
        <v>4</v>
      </c>
      <c r="X365" s="36">
        <v>4</v>
      </c>
      <c r="Y365" s="36">
        <v>0</v>
      </c>
      <c r="AA365" s="34" t="s">
        <v>1040</v>
      </c>
      <c r="AB365" s="86">
        <v>2330301</v>
      </c>
      <c r="AC365" s="86">
        <v>4</v>
      </c>
      <c r="AD365" s="86">
        <v>4</v>
      </c>
      <c r="AE365" s="86">
        <v>0</v>
      </c>
    </row>
    <row r="366" spans="1:31" ht="15.75" thickBot="1">
      <c r="A366" s="23" t="s">
        <v>101</v>
      </c>
      <c r="B366" s="58" t="s">
        <v>101</v>
      </c>
      <c r="C366" s="82">
        <v>975</v>
      </c>
      <c r="D366" s="17"/>
      <c r="E366" s="80" t="s">
        <v>101</v>
      </c>
      <c r="F366" s="81">
        <v>1035</v>
      </c>
      <c r="G366" s="70"/>
      <c r="O366" s="36">
        <v>3250706</v>
      </c>
      <c r="P366" s="34" t="s">
        <v>1075</v>
      </c>
      <c r="Q366" s="36">
        <v>4</v>
      </c>
      <c r="R366" s="36">
        <v>3</v>
      </c>
      <c r="S366" s="36">
        <v>1</v>
      </c>
      <c r="U366" s="62" t="s">
        <v>1055</v>
      </c>
      <c r="V366" s="36">
        <v>2541100</v>
      </c>
      <c r="W366" s="36">
        <v>4</v>
      </c>
      <c r="X366" s="36">
        <v>3</v>
      </c>
      <c r="Y366" s="36">
        <v>1</v>
      </c>
      <c r="AA366" s="34" t="s">
        <v>1050</v>
      </c>
      <c r="AB366" s="86">
        <v>2511000</v>
      </c>
      <c r="AC366" s="86">
        <v>4</v>
      </c>
      <c r="AD366" s="86">
        <v>4</v>
      </c>
      <c r="AE366" s="86">
        <v>0</v>
      </c>
    </row>
    <row r="367" spans="1:31" ht="15.75" thickBot="1">
      <c r="A367" s="23" t="s">
        <v>404</v>
      </c>
      <c r="B367" s="59" t="s">
        <v>404</v>
      </c>
      <c r="C367" s="82">
        <v>91</v>
      </c>
      <c r="D367" s="17"/>
      <c r="E367" s="80" t="s">
        <v>404</v>
      </c>
      <c r="F367" s="80">
        <v>97</v>
      </c>
      <c r="G367" s="71"/>
      <c r="O367" s="36">
        <v>3329599</v>
      </c>
      <c r="P367" s="34" t="s">
        <v>1104</v>
      </c>
      <c r="Q367" s="36">
        <v>4</v>
      </c>
      <c r="R367" s="36">
        <v>4</v>
      </c>
      <c r="S367" s="36">
        <v>0</v>
      </c>
      <c r="U367" s="62" t="s">
        <v>1075</v>
      </c>
      <c r="V367" s="36">
        <v>3250706</v>
      </c>
      <c r="W367" s="36">
        <v>4</v>
      </c>
      <c r="X367" s="36">
        <v>3</v>
      </c>
      <c r="Y367" s="36">
        <v>1</v>
      </c>
      <c r="AA367" s="34" t="s">
        <v>1055</v>
      </c>
      <c r="AB367" s="86">
        <v>2541100</v>
      </c>
      <c r="AC367" s="86">
        <v>4</v>
      </c>
      <c r="AD367" s="86">
        <v>3</v>
      </c>
      <c r="AE367" s="86">
        <v>1</v>
      </c>
    </row>
    <row r="368" spans="1:31" ht="23.25" thickBot="1">
      <c r="A368" s="23" t="s">
        <v>265</v>
      </c>
      <c r="B368" s="58" t="s">
        <v>265</v>
      </c>
      <c r="C368" s="82">
        <v>197</v>
      </c>
      <c r="D368" s="17"/>
      <c r="E368" s="80" t="s">
        <v>265</v>
      </c>
      <c r="F368" s="80">
        <v>224</v>
      </c>
      <c r="G368" s="70"/>
      <c r="O368" s="36">
        <v>5310502</v>
      </c>
      <c r="P368" s="34" t="s">
        <v>1283</v>
      </c>
      <c r="Q368" s="36">
        <v>4</v>
      </c>
      <c r="R368" s="36">
        <v>2</v>
      </c>
      <c r="S368" s="36">
        <v>2</v>
      </c>
      <c r="U368" s="62" t="s">
        <v>1104</v>
      </c>
      <c r="V368" s="36">
        <v>3329599</v>
      </c>
      <c r="W368" s="36">
        <v>4</v>
      </c>
      <c r="X368" s="36">
        <v>4</v>
      </c>
      <c r="Y368" s="36">
        <v>0</v>
      </c>
      <c r="AA368" s="34" t="s">
        <v>1075</v>
      </c>
      <c r="AB368" s="86">
        <v>3250706</v>
      </c>
      <c r="AC368" s="86">
        <v>4</v>
      </c>
      <c r="AD368" s="86">
        <v>3</v>
      </c>
      <c r="AE368" s="86">
        <v>1</v>
      </c>
    </row>
    <row r="369" spans="1:31" ht="15.75" thickBot="1">
      <c r="A369" s="23" t="s">
        <v>906</v>
      </c>
      <c r="B369" s="59" t="s">
        <v>906</v>
      </c>
      <c r="C369" s="82">
        <v>3</v>
      </c>
      <c r="D369" s="17"/>
      <c r="E369" s="80" t="s">
        <v>906</v>
      </c>
      <c r="F369" s="80">
        <v>4</v>
      </c>
      <c r="G369" s="71"/>
      <c r="O369" s="36">
        <v>5920100</v>
      </c>
      <c r="P369" s="34" t="s">
        <v>1308</v>
      </c>
      <c r="Q369" s="36">
        <v>4</v>
      </c>
      <c r="R369" s="36">
        <v>3</v>
      </c>
      <c r="S369" s="36">
        <v>1</v>
      </c>
      <c r="U369" s="62" t="s">
        <v>1305</v>
      </c>
      <c r="V369" s="36">
        <v>5912001</v>
      </c>
      <c r="W369" s="36">
        <v>4</v>
      </c>
      <c r="X369" s="36">
        <v>3</v>
      </c>
      <c r="Y369" s="36">
        <v>1</v>
      </c>
      <c r="AA369" s="34" t="s">
        <v>1104</v>
      </c>
      <c r="AB369" s="86">
        <v>3329599</v>
      </c>
      <c r="AC369" s="86">
        <v>4</v>
      </c>
      <c r="AD369" s="86">
        <v>4</v>
      </c>
      <c r="AE369" s="86">
        <v>0</v>
      </c>
    </row>
    <row r="370" spans="1:31" ht="15.75" thickBot="1">
      <c r="A370" s="23" t="s">
        <v>413</v>
      </c>
      <c r="B370" s="58" t="s">
        <v>413</v>
      </c>
      <c r="C370" s="82">
        <v>88</v>
      </c>
      <c r="D370" s="17"/>
      <c r="E370" s="80" t="s">
        <v>413</v>
      </c>
      <c r="F370" s="80">
        <v>87</v>
      </c>
      <c r="G370" s="70"/>
      <c r="O370" s="36">
        <v>6201500</v>
      </c>
      <c r="P370" s="34" t="s">
        <v>1314</v>
      </c>
      <c r="Q370" s="36">
        <v>4</v>
      </c>
      <c r="R370" s="36">
        <v>4</v>
      </c>
      <c r="S370" s="36">
        <v>0</v>
      </c>
      <c r="U370" s="62" t="s">
        <v>1308</v>
      </c>
      <c r="V370" s="36">
        <v>5920100</v>
      </c>
      <c r="W370" s="36">
        <v>4</v>
      </c>
      <c r="X370" s="36">
        <v>3</v>
      </c>
      <c r="Y370" s="36">
        <v>1</v>
      </c>
      <c r="AA370" s="34" t="s">
        <v>1308</v>
      </c>
      <c r="AB370" s="86">
        <v>5920100</v>
      </c>
      <c r="AC370" s="86">
        <v>4</v>
      </c>
      <c r="AD370" s="86">
        <v>3</v>
      </c>
      <c r="AE370" s="86">
        <v>1</v>
      </c>
    </row>
    <row r="371" spans="1:31" ht="15.75" thickBot="1">
      <c r="A371" s="23" t="s">
        <v>259</v>
      </c>
      <c r="B371" s="59" t="s">
        <v>259</v>
      </c>
      <c r="C371" s="82">
        <v>200</v>
      </c>
      <c r="D371" s="17"/>
      <c r="E371" s="80" t="s">
        <v>259</v>
      </c>
      <c r="F371" s="80">
        <v>204</v>
      </c>
      <c r="G371" s="71"/>
      <c r="O371" s="36">
        <v>6209100</v>
      </c>
      <c r="P371" s="34" t="s">
        <v>1317</v>
      </c>
      <c r="Q371" s="36">
        <v>4</v>
      </c>
      <c r="R371" s="36">
        <v>3</v>
      </c>
      <c r="S371" s="36">
        <v>1</v>
      </c>
      <c r="U371" s="62" t="s">
        <v>1314</v>
      </c>
      <c r="V371" s="36">
        <v>6201500</v>
      </c>
      <c r="W371" s="36">
        <v>4</v>
      </c>
      <c r="X371" s="36">
        <v>4</v>
      </c>
      <c r="Y371" s="36">
        <v>0</v>
      </c>
      <c r="AA371" s="34" t="s">
        <v>1314</v>
      </c>
      <c r="AB371" s="86">
        <v>6201500</v>
      </c>
      <c r="AC371" s="86">
        <v>4</v>
      </c>
      <c r="AD371" s="86">
        <v>4</v>
      </c>
      <c r="AE371" s="86">
        <v>0</v>
      </c>
    </row>
    <row r="372" spans="1:31" ht="24" thickBot="1">
      <c r="A372" s="23" t="s">
        <v>492</v>
      </c>
      <c r="B372" s="58" t="s">
        <v>492</v>
      </c>
      <c r="C372" s="82">
        <v>67</v>
      </c>
      <c r="D372" s="17"/>
      <c r="E372" s="80" t="s">
        <v>492</v>
      </c>
      <c r="F372" s="80">
        <v>75</v>
      </c>
      <c r="G372" s="70"/>
      <c r="O372" s="36">
        <v>8129000</v>
      </c>
      <c r="P372" s="34" t="s">
        <v>1370</v>
      </c>
      <c r="Q372" s="36">
        <v>4</v>
      </c>
      <c r="R372" s="36">
        <v>3</v>
      </c>
      <c r="S372" s="36">
        <v>1</v>
      </c>
      <c r="U372" s="62" t="s">
        <v>1317</v>
      </c>
      <c r="V372" s="36">
        <v>6209100</v>
      </c>
      <c r="W372" s="36">
        <v>4</v>
      </c>
      <c r="X372" s="36">
        <v>3</v>
      </c>
      <c r="Y372" s="36">
        <v>1</v>
      </c>
      <c r="AA372" s="34" t="s">
        <v>1317</v>
      </c>
      <c r="AB372" s="86">
        <v>6209100</v>
      </c>
      <c r="AC372" s="86">
        <v>4</v>
      </c>
      <c r="AD372" s="86">
        <v>3</v>
      </c>
      <c r="AE372" s="86">
        <v>1</v>
      </c>
    </row>
    <row r="373" spans="1:31" ht="15.75" thickBot="1">
      <c r="A373" s="23" t="s">
        <v>85</v>
      </c>
      <c r="B373" s="59" t="s">
        <v>85</v>
      </c>
      <c r="C373" s="83">
        <v>1272</v>
      </c>
      <c r="D373" s="76"/>
      <c r="E373" s="80" t="s">
        <v>85</v>
      </c>
      <c r="F373" s="81">
        <v>1340</v>
      </c>
      <c r="G373" s="72"/>
      <c r="O373" s="36">
        <v>8591100</v>
      </c>
      <c r="P373" s="34" t="s">
        <v>1387</v>
      </c>
      <c r="Q373" s="36">
        <v>4</v>
      </c>
      <c r="R373" s="36">
        <v>3</v>
      </c>
      <c r="S373" s="36">
        <v>1</v>
      </c>
      <c r="U373" s="62" t="s">
        <v>1351</v>
      </c>
      <c r="V373" s="36">
        <v>7729203</v>
      </c>
      <c r="W373" s="36">
        <v>4</v>
      </c>
      <c r="X373" s="36">
        <v>3</v>
      </c>
      <c r="Y373" s="36">
        <v>1</v>
      </c>
      <c r="AA373" s="34" t="s">
        <v>1351</v>
      </c>
      <c r="AB373" s="86">
        <v>7729203</v>
      </c>
      <c r="AC373" s="86">
        <v>4</v>
      </c>
      <c r="AD373" s="86">
        <v>3</v>
      </c>
      <c r="AE373" s="86">
        <v>1</v>
      </c>
    </row>
    <row r="374" spans="1:31" ht="15.75" thickBot="1">
      <c r="A374" s="23" t="s">
        <v>459</v>
      </c>
      <c r="B374" s="58" t="s">
        <v>459</v>
      </c>
      <c r="C374" s="82">
        <v>87</v>
      </c>
      <c r="D374" s="17"/>
      <c r="E374" s="80" t="s">
        <v>459</v>
      </c>
      <c r="F374" s="80">
        <v>93</v>
      </c>
      <c r="G374" s="70"/>
      <c r="O374" s="36">
        <v>9329801</v>
      </c>
      <c r="P374" s="34" t="s">
        <v>1413</v>
      </c>
      <c r="Q374" s="36">
        <v>4</v>
      </c>
      <c r="R374" s="36">
        <v>1</v>
      </c>
      <c r="S374" s="36">
        <v>3</v>
      </c>
      <c r="U374" s="62" t="s">
        <v>1370</v>
      </c>
      <c r="V374" s="36">
        <v>8129000</v>
      </c>
      <c r="W374" s="36">
        <v>4</v>
      </c>
      <c r="X374" s="36">
        <v>3</v>
      </c>
      <c r="Y374" s="36">
        <v>1</v>
      </c>
      <c r="AA374" s="34" t="s">
        <v>1370</v>
      </c>
      <c r="AB374" s="86">
        <v>8129000</v>
      </c>
      <c r="AC374" s="86">
        <v>4</v>
      </c>
      <c r="AD374" s="86">
        <v>3</v>
      </c>
      <c r="AE374" s="86">
        <v>1</v>
      </c>
    </row>
    <row r="375" spans="1:31" ht="15.75" thickBot="1">
      <c r="A375" s="23" t="s">
        <v>529</v>
      </c>
      <c r="B375" s="59" t="s">
        <v>529</v>
      </c>
      <c r="C375" s="82">
        <v>61</v>
      </c>
      <c r="D375" s="17"/>
      <c r="E375" s="80" t="s">
        <v>529</v>
      </c>
      <c r="F375" s="80">
        <v>62</v>
      </c>
      <c r="G375" s="71"/>
      <c r="O375" s="36">
        <v>9603399</v>
      </c>
      <c r="P375" s="34" t="s">
        <v>1436</v>
      </c>
      <c r="Q375" s="36">
        <v>4</v>
      </c>
      <c r="R375" s="36">
        <v>2</v>
      </c>
      <c r="S375" s="36">
        <v>2</v>
      </c>
      <c r="U375" s="62" t="s">
        <v>1387</v>
      </c>
      <c r="V375" s="36">
        <v>8591100</v>
      </c>
      <c r="W375" s="36">
        <v>4</v>
      </c>
      <c r="X375" s="36">
        <v>3</v>
      </c>
      <c r="Y375" s="36">
        <v>1</v>
      </c>
      <c r="AA375" s="34" t="s">
        <v>1387</v>
      </c>
      <c r="AB375" s="86">
        <v>8591100</v>
      </c>
      <c r="AC375" s="86">
        <v>4</v>
      </c>
      <c r="AD375" s="86">
        <v>3</v>
      </c>
      <c r="AE375" s="86">
        <v>1</v>
      </c>
    </row>
    <row r="376" spans="1:31" ht="15.75" thickBot="1">
      <c r="A376" s="23" t="s">
        <v>219</v>
      </c>
      <c r="B376" s="58" t="s">
        <v>219</v>
      </c>
      <c r="C376" s="82">
        <v>249</v>
      </c>
      <c r="D376" s="17"/>
      <c r="E376" s="80" t="s">
        <v>219</v>
      </c>
      <c r="F376" s="80">
        <v>270</v>
      </c>
      <c r="G376" s="70"/>
      <c r="O376" s="36">
        <v>162802</v>
      </c>
      <c r="P376" s="34" t="s">
        <v>936</v>
      </c>
      <c r="Q376" s="36">
        <v>3</v>
      </c>
      <c r="R376" s="36">
        <v>2</v>
      </c>
      <c r="S376" s="36">
        <v>1</v>
      </c>
      <c r="U376" s="62" t="s">
        <v>1413</v>
      </c>
      <c r="V376" s="36">
        <v>9329801</v>
      </c>
      <c r="W376" s="36">
        <v>4</v>
      </c>
      <c r="X376" s="36">
        <v>1</v>
      </c>
      <c r="Y376" s="36">
        <v>3</v>
      </c>
      <c r="AA376" s="34" t="s">
        <v>1413</v>
      </c>
      <c r="AB376" s="86">
        <v>9329801</v>
      </c>
      <c r="AC376" s="86">
        <v>4</v>
      </c>
      <c r="AD376" s="86">
        <v>1</v>
      </c>
      <c r="AE376" s="86">
        <v>3</v>
      </c>
    </row>
    <row r="377" spans="1:31" ht="24" thickBot="1">
      <c r="A377" s="23" t="s">
        <v>815</v>
      </c>
      <c r="B377" s="59" t="s">
        <v>815</v>
      </c>
      <c r="C377" s="82">
        <v>14</v>
      </c>
      <c r="D377" s="17"/>
      <c r="E377" s="80" t="s">
        <v>815</v>
      </c>
      <c r="F377" s="80">
        <v>14</v>
      </c>
      <c r="G377" s="71"/>
      <c r="O377" s="36">
        <v>210106</v>
      </c>
      <c r="P377" s="34" t="s">
        <v>939</v>
      </c>
      <c r="Q377" s="36">
        <v>3</v>
      </c>
      <c r="R377" s="36">
        <v>2</v>
      </c>
      <c r="S377" s="36">
        <v>1</v>
      </c>
      <c r="U377" s="62" t="s">
        <v>1436</v>
      </c>
      <c r="V377" s="36">
        <v>9603399</v>
      </c>
      <c r="W377" s="36">
        <v>4</v>
      </c>
      <c r="X377" s="36">
        <v>2</v>
      </c>
      <c r="Y377" s="36">
        <v>2</v>
      </c>
      <c r="AA377" s="34" t="s">
        <v>1436</v>
      </c>
      <c r="AB377" s="86">
        <v>9603399</v>
      </c>
      <c r="AC377" s="86">
        <v>4</v>
      </c>
      <c r="AD377" s="86">
        <v>2</v>
      </c>
      <c r="AE377" s="86">
        <v>2</v>
      </c>
    </row>
    <row r="378" spans="1:31" ht="15.75" thickBot="1">
      <c r="A378" s="23" t="s">
        <v>462</v>
      </c>
      <c r="B378" s="58" t="s">
        <v>462</v>
      </c>
      <c r="C378" s="82">
        <v>71</v>
      </c>
      <c r="D378" s="17"/>
      <c r="E378" s="80" t="s">
        <v>462</v>
      </c>
      <c r="F378" s="80">
        <v>76</v>
      </c>
      <c r="G378" s="70"/>
      <c r="O378" s="36">
        <v>322101</v>
      </c>
      <c r="P378" s="34" t="s">
        <v>946</v>
      </c>
      <c r="Q378" s="36">
        <v>3</v>
      </c>
      <c r="R378" s="36">
        <v>3</v>
      </c>
      <c r="S378" s="36">
        <v>0</v>
      </c>
      <c r="U378" s="62" t="s">
        <v>936</v>
      </c>
      <c r="V378" s="36">
        <v>162802</v>
      </c>
      <c r="W378" s="36">
        <v>3</v>
      </c>
      <c r="X378" s="36">
        <v>2</v>
      </c>
      <c r="Y378" s="36">
        <v>1</v>
      </c>
      <c r="AA378" s="34" t="s">
        <v>936</v>
      </c>
      <c r="AB378" s="86">
        <v>162802</v>
      </c>
      <c r="AC378" s="86">
        <v>3</v>
      </c>
      <c r="AD378" s="86">
        <v>2</v>
      </c>
      <c r="AE378" s="86">
        <v>1</v>
      </c>
    </row>
    <row r="379" spans="1:31" ht="15.75" thickBot="1">
      <c r="A379" s="23" t="s">
        <v>253</v>
      </c>
      <c r="B379" s="59" t="s">
        <v>253</v>
      </c>
      <c r="C379" s="82">
        <v>224</v>
      </c>
      <c r="D379" s="17"/>
      <c r="E379" s="80" t="s">
        <v>253</v>
      </c>
      <c r="F379" s="80">
        <v>249</v>
      </c>
      <c r="G379" s="71"/>
      <c r="O379" s="36">
        <v>1061902</v>
      </c>
      <c r="P379" s="34" t="s">
        <v>961</v>
      </c>
      <c r="Q379" s="36">
        <v>3</v>
      </c>
      <c r="R379" s="36">
        <v>2</v>
      </c>
      <c r="S379" s="36">
        <v>1</v>
      </c>
      <c r="U379" s="62" t="s">
        <v>939</v>
      </c>
      <c r="V379" s="36">
        <v>210106</v>
      </c>
      <c r="W379" s="36">
        <v>3</v>
      </c>
      <c r="X379" s="36">
        <v>2</v>
      </c>
      <c r="Y379" s="36">
        <v>1</v>
      </c>
      <c r="AA379" s="34" t="s">
        <v>939</v>
      </c>
      <c r="AB379" s="86">
        <v>210106</v>
      </c>
      <c r="AC379" s="86">
        <v>3</v>
      </c>
      <c r="AD379" s="86">
        <v>2</v>
      </c>
      <c r="AE379" s="86">
        <v>1</v>
      </c>
    </row>
    <row r="380" spans="1:31" ht="15.75" thickBot="1">
      <c r="A380" s="23" t="s">
        <v>213</v>
      </c>
      <c r="B380" s="58" t="s">
        <v>213</v>
      </c>
      <c r="C380" s="82">
        <v>251</v>
      </c>
      <c r="D380" s="17"/>
      <c r="E380" s="80" t="s">
        <v>213</v>
      </c>
      <c r="F380" s="80">
        <v>268</v>
      </c>
      <c r="G380" s="70"/>
      <c r="O380" s="36">
        <v>3299005</v>
      </c>
      <c r="P380" s="34" t="s">
        <v>1081</v>
      </c>
      <c r="Q380" s="36">
        <v>3</v>
      </c>
      <c r="R380" s="36">
        <v>0</v>
      </c>
      <c r="S380" s="36">
        <v>3</v>
      </c>
      <c r="U380" s="62" t="s">
        <v>945</v>
      </c>
      <c r="V380" s="36">
        <v>321304</v>
      </c>
      <c r="W380" s="36">
        <v>3</v>
      </c>
      <c r="X380" s="36">
        <v>1</v>
      </c>
      <c r="Y380" s="36">
        <v>2</v>
      </c>
      <c r="AA380" s="34" t="s">
        <v>945</v>
      </c>
      <c r="AB380" s="86">
        <v>321304</v>
      </c>
      <c r="AC380" s="86">
        <v>3</v>
      </c>
      <c r="AD380" s="86">
        <v>1</v>
      </c>
      <c r="AE380" s="86">
        <v>2</v>
      </c>
    </row>
    <row r="381" spans="1:31" ht="15.75" thickBot="1">
      <c r="A381" s="23" t="s">
        <v>556</v>
      </c>
      <c r="B381" s="59" t="s">
        <v>556</v>
      </c>
      <c r="C381" s="82">
        <v>55</v>
      </c>
      <c r="D381" s="17"/>
      <c r="E381" s="80" t="s">
        <v>556</v>
      </c>
      <c r="F381" s="80">
        <v>58</v>
      </c>
      <c r="G381" s="71"/>
      <c r="O381" s="36">
        <v>4313400</v>
      </c>
      <c r="P381" s="34" t="s">
        <v>1120</v>
      </c>
      <c r="Q381" s="36">
        <v>3</v>
      </c>
      <c r="R381" s="36">
        <v>3</v>
      </c>
      <c r="S381" s="36">
        <v>0</v>
      </c>
      <c r="U381" s="62" t="s">
        <v>946</v>
      </c>
      <c r="V381" s="36">
        <v>322101</v>
      </c>
      <c r="W381" s="36">
        <v>3</v>
      </c>
      <c r="X381" s="36">
        <v>3</v>
      </c>
      <c r="Y381" s="36">
        <v>0</v>
      </c>
      <c r="AA381" s="34" t="s">
        <v>946</v>
      </c>
      <c r="AB381" s="86">
        <v>322101</v>
      </c>
      <c r="AC381" s="86">
        <v>3</v>
      </c>
      <c r="AD381" s="86">
        <v>3</v>
      </c>
      <c r="AE381" s="86">
        <v>0</v>
      </c>
    </row>
    <row r="382" spans="1:31" ht="15.75" thickBot="1">
      <c r="A382" s="23" t="s">
        <v>232</v>
      </c>
      <c r="B382" s="58" t="s">
        <v>232</v>
      </c>
      <c r="C382" s="82">
        <v>242</v>
      </c>
      <c r="D382" s="17"/>
      <c r="E382" s="80" t="s">
        <v>232</v>
      </c>
      <c r="F382" s="80">
        <v>252</v>
      </c>
      <c r="G382" s="70"/>
      <c r="O382" s="36">
        <v>4329199</v>
      </c>
      <c r="P382" s="34" t="s">
        <v>1130</v>
      </c>
      <c r="Q382" s="36">
        <v>3</v>
      </c>
      <c r="R382" s="36">
        <v>3</v>
      </c>
      <c r="S382" s="36">
        <v>0</v>
      </c>
      <c r="U382" s="62" t="s">
        <v>961</v>
      </c>
      <c r="V382" s="36">
        <v>1061902</v>
      </c>
      <c r="W382" s="36">
        <v>3</v>
      </c>
      <c r="X382" s="36">
        <v>2</v>
      </c>
      <c r="Y382" s="36">
        <v>1</v>
      </c>
      <c r="AA382" s="34" t="s">
        <v>961</v>
      </c>
      <c r="AB382" s="86">
        <v>1061902</v>
      </c>
      <c r="AC382" s="86">
        <v>3</v>
      </c>
      <c r="AD382" s="86">
        <v>2</v>
      </c>
      <c r="AE382" s="86">
        <v>1</v>
      </c>
    </row>
    <row r="383" spans="1:31" ht="15.75" thickBot="1">
      <c r="A383" s="23" t="s">
        <v>381</v>
      </c>
      <c r="B383" s="59" t="s">
        <v>381</v>
      </c>
      <c r="C383" s="82">
        <v>97</v>
      </c>
      <c r="D383" s="17"/>
      <c r="E383" s="80" t="s">
        <v>381</v>
      </c>
      <c r="F383" s="80">
        <v>100</v>
      </c>
      <c r="G383" s="71"/>
      <c r="O383" s="36">
        <v>4637107</v>
      </c>
      <c r="P383" s="34" t="s">
        <v>1170</v>
      </c>
      <c r="Q383" s="36">
        <v>3</v>
      </c>
      <c r="R383" s="36">
        <v>1</v>
      </c>
      <c r="S383" s="36">
        <v>2</v>
      </c>
      <c r="U383" s="62" t="s">
        <v>977</v>
      </c>
      <c r="V383" s="36">
        <v>1099601</v>
      </c>
      <c r="W383" s="36">
        <v>3</v>
      </c>
      <c r="X383" s="36">
        <v>1</v>
      </c>
      <c r="Y383" s="36">
        <v>2</v>
      </c>
      <c r="AA383" s="34" t="s">
        <v>977</v>
      </c>
      <c r="AB383" s="86">
        <v>1099601</v>
      </c>
      <c r="AC383" s="86">
        <v>3</v>
      </c>
      <c r="AD383" s="86">
        <v>1</v>
      </c>
      <c r="AE383" s="86">
        <v>2</v>
      </c>
    </row>
    <row r="384" spans="1:31" ht="15.75" thickBot="1">
      <c r="A384" s="23" t="s">
        <v>206</v>
      </c>
      <c r="B384" s="58" t="s">
        <v>206</v>
      </c>
      <c r="C384" s="82">
        <v>285</v>
      </c>
      <c r="D384" s="17"/>
      <c r="E384" s="80" t="s">
        <v>206</v>
      </c>
      <c r="F384" s="80">
        <v>303</v>
      </c>
      <c r="G384" s="70"/>
      <c r="O384" s="36">
        <v>4639701</v>
      </c>
      <c r="P384" s="34" t="s">
        <v>1172</v>
      </c>
      <c r="Q384" s="36">
        <v>3</v>
      </c>
      <c r="R384" s="36">
        <v>3</v>
      </c>
      <c r="S384" s="36">
        <v>0</v>
      </c>
      <c r="U384" s="62" t="s">
        <v>985</v>
      </c>
      <c r="V384" s="36">
        <v>1312000</v>
      </c>
      <c r="W384" s="36">
        <v>3</v>
      </c>
      <c r="X384" s="36">
        <v>3</v>
      </c>
      <c r="Y384" s="36">
        <v>0</v>
      </c>
      <c r="AA384" s="34" t="s">
        <v>985</v>
      </c>
      <c r="AB384" s="86">
        <v>1312000</v>
      </c>
      <c r="AC384" s="86">
        <v>3</v>
      </c>
      <c r="AD384" s="86">
        <v>3</v>
      </c>
      <c r="AE384" s="86">
        <v>0</v>
      </c>
    </row>
    <row r="385" spans="1:31" ht="24" thickBot="1">
      <c r="A385" s="23" t="s">
        <v>386</v>
      </c>
      <c r="B385" s="59" t="s">
        <v>386</v>
      </c>
      <c r="C385" s="82">
        <v>101</v>
      </c>
      <c r="D385" s="17"/>
      <c r="E385" s="80" t="s">
        <v>386</v>
      </c>
      <c r="F385" s="80">
        <v>106</v>
      </c>
      <c r="G385" s="71"/>
      <c r="O385" s="36">
        <v>4711301</v>
      </c>
      <c r="P385" s="34" t="s">
        <v>1191</v>
      </c>
      <c r="Q385" s="36">
        <v>3</v>
      </c>
      <c r="R385" s="36">
        <v>3</v>
      </c>
      <c r="S385" s="36">
        <v>0</v>
      </c>
      <c r="U385" s="62" t="s">
        <v>1081</v>
      </c>
      <c r="V385" s="36">
        <v>3299005</v>
      </c>
      <c r="W385" s="36">
        <v>3</v>
      </c>
      <c r="X385" s="36">
        <v>0</v>
      </c>
      <c r="Y385" s="36">
        <v>3</v>
      </c>
      <c r="AA385" s="34" t="s">
        <v>1081</v>
      </c>
      <c r="AB385" s="86">
        <v>3299005</v>
      </c>
      <c r="AC385" s="86">
        <v>3</v>
      </c>
      <c r="AD385" s="86">
        <v>0</v>
      </c>
      <c r="AE385" s="86">
        <v>3</v>
      </c>
    </row>
    <row r="386" spans="1:31" ht="24" thickBot="1">
      <c r="A386" s="23" t="s">
        <v>405</v>
      </c>
      <c r="B386" s="58" t="s">
        <v>405</v>
      </c>
      <c r="C386" s="82">
        <v>94</v>
      </c>
      <c r="D386" s="17"/>
      <c r="E386" s="80" t="s">
        <v>405</v>
      </c>
      <c r="F386" s="80">
        <v>95</v>
      </c>
      <c r="G386" s="70"/>
      <c r="O386" s="36">
        <v>5099801</v>
      </c>
      <c r="P386" s="34" t="s">
        <v>1276</v>
      </c>
      <c r="Q386" s="36">
        <v>3</v>
      </c>
      <c r="R386" s="36">
        <v>3</v>
      </c>
      <c r="S386" s="36">
        <v>0</v>
      </c>
      <c r="U386" s="62" t="s">
        <v>1087</v>
      </c>
      <c r="V386" s="36">
        <v>3313902</v>
      </c>
      <c r="W386" s="36">
        <v>3</v>
      </c>
      <c r="X386" s="36">
        <v>2</v>
      </c>
      <c r="Y386" s="36">
        <v>1</v>
      </c>
      <c r="AA386" s="34" t="s">
        <v>1087</v>
      </c>
      <c r="AB386" s="86">
        <v>3313902</v>
      </c>
      <c r="AC386" s="86">
        <v>3</v>
      </c>
      <c r="AD386" s="86">
        <v>2</v>
      </c>
      <c r="AE386" s="86">
        <v>1</v>
      </c>
    </row>
    <row r="387" spans="1:31" ht="15.75" thickBot="1">
      <c r="A387" s="23" t="s">
        <v>312</v>
      </c>
      <c r="B387" s="59" t="s">
        <v>312</v>
      </c>
      <c r="C387" s="82">
        <v>148</v>
      </c>
      <c r="D387" s="17"/>
      <c r="E387" s="80" t="s">
        <v>312</v>
      </c>
      <c r="F387" s="80">
        <v>149</v>
      </c>
      <c r="G387" s="71"/>
      <c r="O387" s="36">
        <v>5912001</v>
      </c>
      <c r="P387" s="34" t="s">
        <v>1305</v>
      </c>
      <c r="Q387" s="36">
        <v>3</v>
      </c>
      <c r="R387" s="36">
        <v>2</v>
      </c>
      <c r="S387" s="36">
        <v>1</v>
      </c>
      <c r="U387" s="62" t="s">
        <v>1120</v>
      </c>
      <c r="V387" s="36">
        <v>4313400</v>
      </c>
      <c r="W387" s="36">
        <v>3</v>
      </c>
      <c r="X387" s="36">
        <v>3</v>
      </c>
      <c r="Y387" s="36">
        <v>0</v>
      </c>
      <c r="AA387" s="34" t="s">
        <v>1120</v>
      </c>
      <c r="AB387" s="86">
        <v>4313400</v>
      </c>
      <c r="AC387" s="86">
        <v>3</v>
      </c>
      <c r="AD387" s="86">
        <v>3</v>
      </c>
      <c r="AE387" s="86">
        <v>0</v>
      </c>
    </row>
    <row r="388" spans="1:31" ht="24" thickBot="1">
      <c r="A388" s="23" t="s">
        <v>113</v>
      </c>
      <c r="B388" s="58" t="s">
        <v>113</v>
      </c>
      <c r="C388" s="82">
        <v>758</v>
      </c>
      <c r="D388" s="17"/>
      <c r="E388" s="80" t="s">
        <v>113</v>
      </c>
      <c r="F388" s="80">
        <v>817</v>
      </c>
      <c r="G388" s="70"/>
      <c r="O388" s="36">
        <v>6204000</v>
      </c>
      <c r="P388" s="34" t="s">
        <v>1316</v>
      </c>
      <c r="Q388" s="36">
        <v>3</v>
      </c>
      <c r="R388" s="36">
        <v>2</v>
      </c>
      <c r="S388" s="36">
        <v>1</v>
      </c>
      <c r="U388" s="62" t="s">
        <v>1130</v>
      </c>
      <c r="V388" s="36">
        <v>4329199</v>
      </c>
      <c r="W388" s="36">
        <v>3</v>
      </c>
      <c r="X388" s="36">
        <v>3</v>
      </c>
      <c r="Y388" s="36">
        <v>0</v>
      </c>
      <c r="AA388" s="34" t="s">
        <v>1130</v>
      </c>
      <c r="AB388" s="86">
        <v>4329199</v>
      </c>
      <c r="AC388" s="86">
        <v>3</v>
      </c>
      <c r="AD388" s="86">
        <v>3</v>
      </c>
      <c r="AE388" s="86">
        <v>0</v>
      </c>
    </row>
    <row r="389" spans="1:31" ht="24" thickBot="1">
      <c r="A389" s="23" t="s">
        <v>746</v>
      </c>
      <c r="B389" s="59" t="s">
        <v>746</v>
      </c>
      <c r="C389" s="82">
        <v>22</v>
      </c>
      <c r="D389" s="17"/>
      <c r="E389" s="80" t="s">
        <v>746</v>
      </c>
      <c r="F389" s="80">
        <v>24</v>
      </c>
      <c r="G389" s="71"/>
      <c r="O389" s="36">
        <v>7312200</v>
      </c>
      <c r="P389" s="34" t="s">
        <v>1330</v>
      </c>
      <c r="Q389" s="36">
        <v>3</v>
      </c>
      <c r="R389" s="36">
        <v>2</v>
      </c>
      <c r="S389" s="36">
        <v>1</v>
      </c>
      <c r="U389" s="62" t="s">
        <v>1160</v>
      </c>
      <c r="V389" s="36">
        <v>4612500</v>
      </c>
      <c r="W389" s="36">
        <v>3</v>
      </c>
      <c r="X389" s="36">
        <v>3</v>
      </c>
      <c r="Y389" s="36">
        <v>0</v>
      </c>
      <c r="AA389" s="34" t="s">
        <v>1170</v>
      </c>
      <c r="AB389" s="86">
        <v>4637107</v>
      </c>
      <c r="AC389" s="86">
        <v>3</v>
      </c>
      <c r="AD389" s="86">
        <v>1</v>
      </c>
      <c r="AE389" s="86">
        <v>2</v>
      </c>
    </row>
    <row r="390" spans="1:31" ht="23.25" thickBot="1">
      <c r="A390" s="23" t="s">
        <v>284</v>
      </c>
      <c r="B390" s="58" t="s">
        <v>284</v>
      </c>
      <c r="C390" s="82">
        <v>166</v>
      </c>
      <c r="D390" s="17"/>
      <c r="E390" s="80" t="s">
        <v>284</v>
      </c>
      <c r="F390" s="80">
        <v>172</v>
      </c>
      <c r="G390" s="70"/>
      <c r="O390" s="36">
        <v>7719599</v>
      </c>
      <c r="P390" s="34" t="s">
        <v>1345</v>
      </c>
      <c r="Q390" s="36">
        <v>3</v>
      </c>
      <c r="R390" s="36">
        <v>2</v>
      </c>
      <c r="S390" s="36">
        <v>1</v>
      </c>
      <c r="U390" s="62" t="s">
        <v>1170</v>
      </c>
      <c r="V390" s="36">
        <v>4637107</v>
      </c>
      <c r="W390" s="36">
        <v>3</v>
      </c>
      <c r="X390" s="36">
        <v>1</v>
      </c>
      <c r="Y390" s="36">
        <v>2</v>
      </c>
      <c r="AA390" s="34" t="s">
        <v>1172</v>
      </c>
      <c r="AB390" s="86">
        <v>4639701</v>
      </c>
      <c r="AC390" s="86">
        <v>3</v>
      </c>
      <c r="AD390" s="86">
        <v>3</v>
      </c>
      <c r="AE390" s="86">
        <v>0</v>
      </c>
    </row>
    <row r="391" spans="1:31" ht="24" thickBot="1">
      <c r="A391" s="23" t="s">
        <v>484</v>
      </c>
      <c r="B391" s="59" t="s">
        <v>484</v>
      </c>
      <c r="C391" s="82">
        <v>71</v>
      </c>
      <c r="D391" s="17"/>
      <c r="E391" s="80" t="s">
        <v>484</v>
      </c>
      <c r="F391" s="80">
        <v>75</v>
      </c>
      <c r="G391" s="71"/>
      <c r="O391" s="36">
        <v>8020000</v>
      </c>
      <c r="P391" s="34" t="s">
        <v>1367</v>
      </c>
      <c r="Q391" s="36">
        <v>3</v>
      </c>
      <c r="R391" s="36">
        <v>2</v>
      </c>
      <c r="S391" s="36">
        <v>1</v>
      </c>
      <c r="U391" s="62" t="s">
        <v>1172</v>
      </c>
      <c r="V391" s="36">
        <v>4639701</v>
      </c>
      <c r="W391" s="36">
        <v>3</v>
      </c>
      <c r="X391" s="36">
        <v>3</v>
      </c>
      <c r="Y391" s="36">
        <v>0</v>
      </c>
      <c r="AA391" s="34" t="s">
        <v>1191</v>
      </c>
      <c r="AB391" s="86">
        <v>4711301</v>
      </c>
      <c r="AC391" s="86">
        <v>3</v>
      </c>
      <c r="AD391" s="86">
        <v>3</v>
      </c>
      <c r="AE391" s="86">
        <v>0</v>
      </c>
    </row>
    <row r="392" spans="1:31" ht="23.25" thickBot="1">
      <c r="A392" s="23" t="s">
        <v>96</v>
      </c>
      <c r="B392" s="58" t="s">
        <v>96</v>
      </c>
      <c r="C392" s="83">
        <v>1033</v>
      </c>
      <c r="D392" s="76"/>
      <c r="E392" s="80" t="s">
        <v>96</v>
      </c>
      <c r="F392" s="81">
        <v>1071</v>
      </c>
      <c r="G392" s="73"/>
      <c r="O392" s="36">
        <v>8592901</v>
      </c>
      <c r="P392" s="34" t="s">
        <v>1388</v>
      </c>
      <c r="Q392" s="36">
        <v>3</v>
      </c>
      <c r="R392" s="36">
        <v>0</v>
      </c>
      <c r="S392" s="36">
        <v>3</v>
      </c>
      <c r="U392" s="62" t="s">
        <v>1191</v>
      </c>
      <c r="V392" s="36">
        <v>4711301</v>
      </c>
      <c r="W392" s="36">
        <v>3</v>
      </c>
      <c r="X392" s="36">
        <v>3</v>
      </c>
      <c r="Y392" s="36">
        <v>0</v>
      </c>
      <c r="AA392" s="34" t="s">
        <v>1276</v>
      </c>
      <c r="AB392" s="86">
        <v>5099801</v>
      </c>
      <c r="AC392" s="86">
        <v>3</v>
      </c>
      <c r="AD392" s="86">
        <v>3</v>
      </c>
      <c r="AE392" s="86">
        <v>0</v>
      </c>
    </row>
    <row r="393" spans="1:31" ht="15.75" thickBot="1">
      <c r="A393" s="23" t="s">
        <v>396</v>
      </c>
      <c r="B393" s="59" t="s">
        <v>396</v>
      </c>
      <c r="C393" s="82">
        <v>95</v>
      </c>
      <c r="D393" s="17"/>
      <c r="E393" s="80" t="s">
        <v>396</v>
      </c>
      <c r="F393" s="80">
        <v>99</v>
      </c>
      <c r="G393" s="71"/>
      <c r="O393" s="36">
        <v>8690901</v>
      </c>
      <c r="P393" s="34" t="s">
        <v>1399</v>
      </c>
      <c r="Q393" s="36">
        <v>3</v>
      </c>
      <c r="R393" s="36">
        <v>1</v>
      </c>
      <c r="S393" s="36">
        <v>2</v>
      </c>
      <c r="U393" s="62" t="s">
        <v>1276</v>
      </c>
      <c r="V393" s="36">
        <v>5099801</v>
      </c>
      <c r="W393" s="36">
        <v>3</v>
      </c>
      <c r="X393" s="36">
        <v>3</v>
      </c>
      <c r="Y393" s="36">
        <v>0</v>
      </c>
      <c r="AA393" s="34" t="s">
        <v>1316</v>
      </c>
      <c r="AB393" s="86">
        <v>6204000</v>
      </c>
      <c r="AC393" s="86">
        <v>3</v>
      </c>
      <c r="AD393" s="86">
        <v>2</v>
      </c>
      <c r="AE393" s="86">
        <v>1</v>
      </c>
    </row>
    <row r="394" spans="1:31" ht="24" thickBot="1">
      <c r="A394" s="23" t="s">
        <v>200</v>
      </c>
      <c r="B394" s="58" t="s">
        <v>200</v>
      </c>
      <c r="C394" s="82">
        <v>287</v>
      </c>
      <c r="D394" s="17"/>
      <c r="E394" s="80" t="s">
        <v>200</v>
      </c>
      <c r="F394" s="80">
        <v>305</v>
      </c>
      <c r="G394" s="70"/>
      <c r="O394" s="36">
        <v>122900</v>
      </c>
      <c r="P394" s="34" t="s">
        <v>930</v>
      </c>
      <c r="Q394" s="36">
        <v>2</v>
      </c>
      <c r="R394" s="36">
        <v>1</v>
      </c>
      <c r="S394" s="36">
        <v>1</v>
      </c>
      <c r="U394" s="62" t="s">
        <v>1316</v>
      </c>
      <c r="V394" s="36">
        <v>6204000</v>
      </c>
      <c r="W394" s="36">
        <v>3</v>
      </c>
      <c r="X394" s="36">
        <v>2</v>
      </c>
      <c r="Y394" s="36">
        <v>1</v>
      </c>
      <c r="AA394" s="34" t="s">
        <v>1330</v>
      </c>
      <c r="AB394" s="86">
        <v>7312200</v>
      </c>
      <c r="AC394" s="86">
        <v>3</v>
      </c>
      <c r="AD394" s="86">
        <v>2</v>
      </c>
      <c r="AE394" s="86">
        <v>1</v>
      </c>
    </row>
    <row r="395" spans="1:31" ht="24" thickBot="1">
      <c r="A395" s="23" t="s">
        <v>669</v>
      </c>
      <c r="B395" s="59" t="s">
        <v>669</v>
      </c>
      <c r="C395" s="82">
        <v>32</v>
      </c>
      <c r="D395" s="17"/>
      <c r="E395" s="80" t="s">
        <v>669</v>
      </c>
      <c r="F395" s="80">
        <v>32</v>
      </c>
      <c r="G395" s="71"/>
      <c r="O395" s="36">
        <v>210107</v>
      </c>
      <c r="P395" s="34" t="s">
        <v>940</v>
      </c>
      <c r="Q395" s="36">
        <v>2</v>
      </c>
      <c r="R395" s="36">
        <v>2</v>
      </c>
      <c r="S395" s="36">
        <v>0</v>
      </c>
      <c r="U395" s="62" t="s">
        <v>1328</v>
      </c>
      <c r="V395" s="36">
        <v>7119703</v>
      </c>
      <c r="W395" s="36">
        <v>3</v>
      </c>
      <c r="X395" s="36">
        <v>3</v>
      </c>
      <c r="Y395" s="36">
        <v>0</v>
      </c>
      <c r="AA395" s="34" t="s">
        <v>1345</v>
      </c>
      <c r="AB395" s="86">
        <v>7719599</v>
      </c>
      <c r="AC395" s="86">
        <v>3</v>
      </c>
      <c r="AD395" s="86">
        <v>2</v>
      </c>
      <c r="AE395" s="86">
        <v>1</v>
      </c>
    </row>
    <row r="396" spans="1:31" ht="23.25" thickBot="1">
      <c r="A396" s="23" t="s">
        <v>313</v>
      </c>
      <c r="B396" s="58" t="s">
        <v>313</v>
      </c>
      <c r="C396" s="82">
        <v>156</v>
      </c>
      <c r="D396" s="17"/>
      <c r="E396" s="80" t="s">
        <v>313</v>
      </c>
      <c r="F396" s="80">
        <v>173</v>
      </c>
      <c r="G396" s="70"/>
      <c r="O396" s="36">
        <v>311604</v>
      </c>
      <c r="P396" s="34" t="s">
        <v>943</v>
      </c>
      <c r="Q396" s="36">
        <v>2</v>
      </c>
      <c r="R396" s="36">
        <v>1</v>
      </c>
      <c r="S396" s="36">
        <v>1</v>
      </c>
      <c r="U396" s="62" t="s">
        <v>1330</v>
      </c>
      <c r="V396" s="36">
        <v>7312200</v>
      </c>
      <c r="W396" s="36">
        <v>3</v>
      </c>
      <c r="X396" s="36">
        <v>2</v>
      </c>
      <c r="Y396" s="36">
        <v>1</v>
      </c>
      <c r="AA396" s="34" t="s">
        <v>1367</v>
      </c>
      <c r="AB396" s="86">
        <v>8020000</v>
      </c>
      <c r="AC396" s="86">
        <v>3</v>
      </c>
      <c r="AD396" s="86">
        <v>2</v>
      </c>
      <c r="AE396" s="86">
        <v>1</v>
      </c>
    </row>
    <row r="397" spans="1:31" ht="23.25" thickBot="1">
      <c r="A397" s="23" t="s">
        <v>463</v>
      </c>
      <c r="B397" s="59" t="s">
        <v>463</v>
      </c>
      <c r="C397" s="82">
        <v>75</v>
      </c>
      <c r="D397" s="17"/>
      <c r="E397" s="80" t="s">
        <v>463</v>
      </c>
      <c r="F397" s="80">
        <v>78</v>
      </c>
      <c r="G397" s="71"/>
      <c r="O397" s="36">
        <v>321304</v>
      </c>
      <c r="P397" s="34" t="s">
        <v>945</v>
      </c>
      <c r="Q397" s="36">
        <v>2</v>
      </c>
      <c r="R397" s="36">
        <v>0</v>
      </c>
      <c r="S397" s="36">
        <v>2</v>
      </c>
      <c r="U397" s="62" t="s">
        <v>1345</v>
      </c>
      <c r="V397" s="36">
        <v>7719599</v>
      </c>
      <c r="W397" s="36">
        <v>3</v>
      </c>
      <c r="X397" s="36">
        <v>2</v>
      </c>
      <c r="Y397" s="36">
        <v>1</v>
      </c>
      <c r="AA397" s="34" t="s">
        <v>1399</v>
      </c>
      <c r="AB397" s="86">
        <v>8690901</v>
      </c>
      <c r="AC397" s="86">
        <v>3</v>
      </c>
      <c r="AD397" s="86">
        <v>1</v>
      </c>
      <c r="AE397" s="86">
        <v>2</v>
      </c>
    </row>
    <row r="398" spans="1:31" ht="15.75" thickBot="1">
      <c r="A398" s="23" t="s">
        <v>397</v>
      </c>
      <c r="B398" s="58" t="s">
        <v>397</v>
      </c>
      <c r="C398" s="82">
        <v>95</v>
      </c>
      <c r="D398" s="17"/>
      <c r="E398" s="80" t="s">
        <v>397</v>
      </c>
      <c r="F398" s="80">
        <v>97</v>
      </c>
      <c r="G398" s="70"/>
      <c r="O398" s="36">
        <v>600003</v>
      </c>
      <c r="P398" s="34" t="s">
        <v>948</v>
      </c>
      <c r="Q398" s="36">
        <v>2</v>
      </c>
      <c r="R398" s="36">
        <v>2</v>
      </c>
      <c r="S398" s="36">
        <v>0</v>
      </c>
      <c r="U398" s="62" t="s">
        <v>1367</v>
      </c>
      <c r="V398" s="36">
        <v>8020000</v>
      </c>
      <c r="W398" s="36">
        <v>3</v>
      </c>
      <c r="X398" s="36">
        <v>2</v>
      </c>
      <c r="Y398" s="36">
        <v>1</v>
      </c>
      <c r="AA398" s="34" t="s">
        <v>930</v>
      </c>
      <c r="AB398" s="86">
        <v>122900</v>
      </c>
      <c r="AC398" s="86">
        <v>2</v>
      </c>
      <c r="AD398" s="86">
        <v>1</v>
      </c>
      <c r="AE398" s="86">
        <v>1</v>
      </c>
    </row>
    <row r="399" spans="1:31" ht="23.25" thickBot="1">
      <c r="A399" s="23" t="s">
        <v>160</v>
      </c>
      <c r="B399" s="59" t="s">
        <v>160</v>
      </c>
      <c r="C399" s="82">
        <v>436</v>
      </c>
      <c r="D399" s="17"/>
      <c r="E399" s="80" t="s">
        <v>160</v>
      </c>
      <c r="F399" s="80">
        <v>452</v>
      </c>
      <c r="G399" s="71"/>
      <c r="O399" s="36">
        <v>892401</v>
      </c>
      <c r="P399" s="34" t="s">
        <v>950</v>
      </c>
      <c r="Q399" s="36">
        <v>2</v>
      </c>
      <c r="R399" s="36">
        <v>0</v>
      </c>
      <c r="S399" s="36">
        <v>2</v>
      </c>
      <c r="U399" s="62" t="s">
        <v>1399</v>
      </c>
      <c r="V399" s="36">
        <v>8690901</v>
      </c>
      <c r="W399" s="36">
        <v>3</v>
      </c>
      <c r="X399" s="36">
        <v>1</v>
      </c>
      <c r="Y399" s="36">
        <v>2</v>
      </c>
      <c r="AA399" s="34" t="s">
        <v>940</v>
      </c>
      <c r="AB399" s="86">
        <v>210107</v>
      </c>
      <c r="AC399" s="86">
        <v>2</v>
      </c>
      <c r="AD399" s="86">
        <v>2</v>
      </c>
      <c r="AE399" s="86">
        <v>0</v>
      </c>
    </row>
    <row r="400" spans="1:31" ht="15.75" thickBot="1">
      <c r="A400" s="23" t="s">
        <v>847</v>
      </c>
      <c r="B400" s="58" t="s">
        <v>847</v>
      </c>
      <c r="C400" s="82">
        <v>11</v>
      </c>
      <c r="D400" s="17"/>
      <c r="E400" s="80" t="s">
        <v>847</v>
      </c>
      <c r="F400" s="80">
        <v>11</v>
      </c>
      <c r="G400" s="70"/>
      <c r="O400" s="36">
        <v>1081302</v>
      </c>
      <c r="P400" s="34" t="s">
        <v>968</v>
      </c>
      <c r="Q400" s="36">
        <v>2</v>
      </c>
      <c r="R400" s="36">
        <v>2</v>
      </c>
      <c r="S400" s="36">
        <v>0</v>
      </c>
      <c r="U400" s="62" t="s">
        <v>930</v>
      </c>
      <c r="V400" s="36">
        <v>122900</v>
      </c>
      <c r="W400" s="36">
        <v>2</v>
      </c>
      <c r="X400" s="36">
        <v>1</v>
      </c>
      <c r="Y400" s="36">
        <v>1</v>
      </c>
      <c r="AA400" s="34" t="s">
        <v>943</v>
      </c>
      <c r="AB400" s="86">
        <v>311604</v>
      </c>
      <c r="AC400" s="86">
        <v>2</v>
      </c>
      <c r="AD400" s="86">
        <v>1</v>
      </c>
      <c r="AE400" s="86">
        <v>1</v>
      </c>
    </row>
    <row r="401" spans="1:31" ht="15.75" thickBot="1">
      <c r="A401" s="23" t="s">
        <v>414</v>
      </c>
      <c r="B401" s="59" t="s">
        <v>414</v>
      </c>
      <c r="C401" s="82">
        <v>95</v>
      </c>
      <c r="D401" s="17"/>
      <c r="E401" s="80" t="s">
        <v>414</v>
      </c>
      <c r="F401" s="80">
        <v>97</v>
      </c>
      <c r="G401" s="71"/>
      <c r="O401" s="36">
        <v>1099601</v>
      </c>
      <c r="P401" s="34" t="s">
        <v>977</v>
      </c>
      <c r="Q401" s="36">
        <v>2</v>
      </c>
      <c r="R401" s="36">
        <v>0</v>
      </c>
      <c r="S401" s="36">
        <v>2</v>
      </c>
      <c r="U401" s="62" t="s">
        <v>940</v>
      </c>
      <c r="V401" s="36">
        <v>210107</v>
      </c>
      <c r="W401" s="36">
        <v>2</v>
      </c>
      <c r="X401" s="36">
        <v>2</v>
      </c>
      <c r="Y401" s="36">
        <v>0</v>
      </c>
      <c r="AA401" s="34" t="s">
        <v>948</v>
      </c>
      <c r="AB401" s="86">
        <v>600003</v>
      </c>
      <c r="AC401" s="86">
        <v>2</v>
      </c>
      <c r="AD401" s="86">
        <v>2</v>
      </c>
      <c r="AE401" s="86">
        <v>0</v>
      </c>
    </row>
    <row r="402" spans="1:31" ht="15.75" thickBot="1">
      <c r="A402" s="23" t="s">
        <v>636</v>
      </c>
      <c r="B402" s="58" t="s">
        <v>636</v>
      </c>
      <c r="C402" s="82">
        <v>36</v>
      </c>
      <c r="D402" s="17"/>
      <c r="E402" s="80" t="s">
        <v>636</v>
      </c>
      <c r="F402" s="80">
        <v>39</v>
      </c>
      <c r="G402" s="70"/>
      <c r="O402" s="36">
        <v>1312000</v>
      </c>
      <c r="P402" s="34" t="s">
        <v>985</v>
      </c>
      <c r="Q402" s="36">
        <v>2</v>
      </c>
      <c r="R402" s="36">
        <v>2</v>
      </c>
      <c r="S402" s="36">
        <v>0</v>
      </c>
      <c r="U402" s="62" t="s">
        <v>943</v>
      </c>
      <c r="V402" s="36">
        <v>311604</v>
      </c>
      <c r="W402" s="36">
        <v>2</v>
      </c>
      <c r="X402" s="36">
        <v>1</v>
      </c>
      <c r="Y402" s="36">
        <v>1</v>
      </c>
      <c r="AA402" s="34" t="s">
        <v>950</v>
      </c>
      <c r="AB402" s="86">
        <v>892401</v>
      </c>
      <c r="AC402" s="86">
        <v>2</v>
      </c>
      <c r="AD402" s="86">
        <v>0</v>
      </c>
      <c r="AE402" s="86">
        <v>2</v>
      </c>
    </row>
    <row r="403" spans="1:31" ht="15.75" thickBot="1">
      <c r="A403" s="23" t="s">
        <v>109</v>
      </c>
      <c r="B403" s="59" t="s">
        <v>109</v>
      </c>
      <c r="C403" s="82">
        <v>784</v>
      </c>
      <c r="D403" s="17"/>
      <c r="E403" s="80" t="s">
        <v>109</v>
      </c>
      <c r="F403" s="80">
        <v>825</v>
      </c>
      <c r="G403" s="71"/>
      <c r="O403" s="36">
        <v>1413401</v>
      </c>
      <c r="P403" s="34" t="s">
        <v>999</v>
      </c>
      <c r="Q403" s="36">
        <v>2</v>
      </c>
      <c r="R403" s="36">
        <v>0</v>
      </c>
      <c r="S403" s="36">
        <v>2</v>
      </c>
      <c r="U403" s="62" t="s">
        <v>948</v>
      </c>
      <c r="V403" s="36">
        <v>600003</v>
      </c>
      <c r="W403" s="36">
        <v>2</v>
      </c>
      <c r="X403" s="36">
        <v>2</v>
      </c>
      <c r="Y403" s="36">
        <v>0</v>
      </c>
      <c r="AA403" s="34" t="s">
        <v>968</v>
      </c>
      <c r="AB403" s="86">
        <v>1081302</v>
      </c>
      <c r="AC403" s="86">
        <v>2</v>
      </c>
      <c r="AD403" s="86">
        <v>2</v>
      </c>
      <c r="AE403" s="86">
        <v>0</v>
      </c>
    </row>
    <row r="404" spans="1:31" ht="15.75" thickBot="1">
      <c r="A404" s="23" t="s">
        <v>164</v>
      </c>
      <c r="B404" s="58" t="s">
        <v>164</v>
      </c>
      <c r="C404" s="82">
        <v>388</v>
      </c>
      <c r="D404" s="17"/>
      <c r="E404" s="80" t="s">
        <v>164</v>
      </c>
      <c r="F404" s="80">
        <v>400</v>
      </c>
      <c r="G404" s="70"/>
      <c r="O404" s="36">
        <v>2092402</v>
      </c>
      <c r="P404" s="34" t="s">
        <v>1036</v>
      </c>
      <c r="Q404" s="36">
        <v>2</v>
      </c>
      <c r="R404" s="36">
        <v>2</v>
      </c>
      <c r="S404" s="36">
        <v>0</v>
      </c>
      <c r="U404" s="62" t="s">
        <v>950</v>
      </c>
      <c r="V404" s="36">
        <v>892401</v>
      </c>
      <c r="W404" s="36">
        <v>2</v>
      </c>
      <c r="X404" s="36">
        <v>0</v>
      </c>
      <c r="Y404" s="36">
        <v>2</v>
      </c>
      <c r="AA404" s="34" t="s">
        <v>999</v>
      </c>
      <c r="AB404" s="86">
        <v>1413401</v>
      </c>
      <c r="AC404" s="86">
        <v>2</v>
      </c>
      <c r="AD404" s="86">
        <v>0</v>
      </c>
      <c r="AE404" s="86">
        <v>2</v>
      </c>
    </row>
    <row r="405" spans="1:31" ht="15.75" thickBot="1">
      <c r="A405" s="23" t="s">
        <v>781</v>
      </c>
      <c r="B405" s="59" t="s">
        <v>781</v>
      </c>
      <c r="C405" s="82">
        <v>20</v>
      </c>
      <c r="D405" s="17"/>
      <c r="E405" s="80" t="s">
        <v>781</v>
      </c>
      <c r="F405" s="80">
        <v>21</v>
      </c>
      <c r="G405" s="71"/>
      <c r="O405" s="36">
        <v>2330302</v>
      </c>
      <c r="P405" s="34" t="s">
        <v>1041</v>
      </c>
      <c r="Q405" s="36">
        <v>2</v>
      </c>
      <c r="R405" s="36">
        <v>2</v>
      </c>
      <c r="S405" s="36">
        <v>0</v>
      </c>
      <c r="U405" s="62" t="s">
        <v>968</v>
      </c>
      <c r="V405" s="36">
        <v>1081302</v>
      </c>
      <c r="W405" s="36">
        <v>2</v>
      </c>
      <c r="X405" s="36">
        <v>2</v>
      </c>
      <c r="Y405" s="36">
        <v>0</v>
      </c>
      <c r="AA405" s="34" t="s">
        <v>1036</v>
      </c>
      <c r="AB405" s="86">
        <v>2092402</v>
      </c>
      <c r="AC405" s="86">
        <v>2</v>
      </c>
      <c r="AD405" s="86">
        <v>2</v>
      </c>
      <c r="AE405" s="86">
        <v>0</v>
      </c>
    </row>
    <row r="406" spans="1:31" ht="15.75" thickBot="1">
      <c r="A406" s="23" t="s">
        <v>678</v>
      </c>
      <c r="B406" s="58" t="s">
        <v>678</v>
      </c>
      <c r="C406" s="82">
        <v>33</v>
      </c>
      <c r="D406" s="17"/>
      <c r="E406" s="80" t="s">
        <v>678</v>
      </c>
      <c r="F406" s="80">
        <v>37</v>
      </c>
      <c r="G406" s="70"/>
      <c r="O406" s="36">
        <v>2593400</v>
      </c>
      <c r="P406" s="34" t="s">
        <v>1058</v>
      </c>
      <c r="Q406" s="36">
        <v>2</v>
      </c>
      <c r="R406" s="36">
        <v>1</v>
      </c>
      <c r="S406" s="36">
        <v>1</v>
      </c>
      <c r="U406" s="62" t="s">
        <v>999</v>
      </c>
      <c r="V406" s="36">
        <v>1413401</v>
      </c>
      <c r="W406" s="36">
        <v>2</v>
      </c>
      <c r="X406" s="36">
        <v>0</v>
      </c>
      <c r="Y406" s="36">
        <v>2</v>
      </c>
      <c r="AA406" s="34" t="s">
        <v>1058</v>
      </c>
      <c r="AB406" s="86">
        <v>2593400</v>
      </c>
      <c r="AC406" s="86">
        <v>2</v>
      </c>
      <c r="AD406" s="86">
        <v>1</v>
      </c>
      <c r="AE406" s="86">
        <v>1</v>
      </c>
    </row>
    <row r="407" spans="1:31" ht="24" thickBot="1">
      <c r="A407" s="23" t="s">
        <v>658</v>
      </c>
      <c r="B407" s="59" t="s">
        <v>658</v>
      </c>
      <c r="C407" s="82">
        <v>37</v>
      </c>
      <c r="D407" s="17"/>
      <c r="E407" s="80" t="s">
        <v>658</v>
      </c>
      <c r="F407" s="80">
        <v>39</v>
      </c>
      <c r="G407" s="71"/>
      <c r="O407" s="36">
        <v>3240003</v>
      </c>
      <c r="P407" s="34" t="s">
        <v>1073</v>
      </c>
      <c r="Q407" s="36">
        <v>2</v>
      </c>
      <c r="R407" s="36">
        <v>2</v>
      </c>
      <c r="S407" s="36">
        <v>0</v>
      </c>
      <c r="U407" s="62" t="s">
        <v>1036</v>
      </c>
      <c r="V407" s="36">
        <v>2092402</v>
      </c>
      <c r="W407" s="36">
        <v>2</v>
      </c>
      <c r="X407" s="36">
        <v>2</v>
      </c>
      <c r="Y407" s="36">
        <v>0</v>
      </c>
      <c r="AA407" s="34" t="s">
        <v>1073</v>
      </c>
      <c r="AB407" s="86">
        <v>3240003</v>
      </c>
      <c r="AC407" s="86">
        <v>2</v>
      </c>
      <c r="AD407" s="86">
        <v>2</v>
      </c>
      <c r="AE407" s="86">
        <v>0</v>
      </c>
    </row>
    <row r="408" spans="1:31" ht="15.75" thickBot="1">
      <c r="A408" s="23" t="s">
        <v>572</v>
      </c>
      <c r="B408" s="58" t="s">
        <v>572</v>
      </c>
      <c r="C408" s="82">
        <v>58</v>
      </c>
      <c r="D408" s="17"/>
      <c r="E408" s="80" t="s">
        <v>572</v>
      </c>
      <c r="F408" s="80">
        <v>61</v>
      </c>
      <c r="G408" s="70"/>
      <c r="O408" s="36">
        <v>3313902</v>
      </c>
      <c r="P408" s="34" t="s">
        <v>1087</v>
      </c>
      <c r="Q408" s="36">
        <v>2</v>
      </c>
      <c r="R408" s="36">
        <v>2</v>
      </c>
      <c r="S408" s="36">
        <v>0</v>
      </c>
      <c r="U408" s="62" t="s">
        <v>1058</v>
      </c>
      <c r="V408" s="36">
        <v>2593400</v>
      </c>
      <c r="W408" s="36">
        <v>2</v>
      </c>
      <c r="X408" s="36">
        <v>1</v>
      </c>
      <c r="Y408" s="36">
        <v>1</v>
      </c>
      <c r="AA408" s="34" t="s">
        <v>1118</v>
      </c>
      <c r="AB408" s="86">
        <v>4292801</v>
      </c>
      <c r="AC408" s="86">
        <v>2</v>
      </c>
      <c r="AD408" s="86">
        <v>2</v>
      </c>
      <c r="AE408" s="86">
        <v>0</v>
      </c>
    </row>
    <row r="409" spans="1:31" ht="23.25" thickBot="1">
      <c r="A409" s="23" t="s">
        <v>611</v>
      </c>
      <c r="B409" s="59" t="s">
        <v>611</v>
      </c>
      <c r="C409" s="82">
        <v>48</v>
      </c>
      <c r="D409" s="17"/>
      <c r="E409" s="80" t="s">
        <v>611</v>
      </c>
      <c r="F409" s="80">
        <v>50</v>
      </c>
      <c r="G409" s="71"/>
      <c r="O409" s="36">
        <v>4292801</v>
      </c>
      <c r="P409" s="34" t="s">
        <v>1118</v>
      </c>
      <c r="Q409" s="36">
        <v>2</v>
      </c>
      <c r="R409" s="36">
        <v>2</v>
      </c>
      <c r="S409" s="36">
        <v>0</v>
      </c>
      <c r="U409" s="62" t="s">
        <v>1073</v>
      </c>
      <c r="V409" s="36">
        <v>3240003</v>
      </c>
      <c r="W409" s="36">
        <v>2</v>
      </c>
      <c r="X409" s="36">
        <v>2</v>
      </c>
      <c r="Y409" s="36">
        <v>0</v>
      </c>
      <c r="AA409" s="34" t="s">
        <v>1136</v>
      </c>
      <c r="AB409" s="86">
        <v>4391600</v>
      </c>
      <c r="AC409" s="86">
        <v>2</v>
      </c>
      <c r="AD409" s="86">
        <v>2</v>
      </c>
      <c r="AE409" s="86">
        <v>0</v>
      </c>
    </row>
    <row r="410" spans="1:31" ht="15.75" thickBot="1">
      <c r="A410" s="23" t="s">
        <v>561</v>
      </c>
      <c r="B410" s="58" t="s">
        <v>561</v>
      </c>
      <c r="C410" s="82">
        <v>52</v>
      </c>
      <c r="D410" s="17"/>
      <c r="E410" s="80" t="s">
        <v>561</v>
      </c>
      <c r="F410" s="80">
        <v>54</v>
      </c>
      <c r="G410" s="70"/>
      <c r="O410" s="36">
        <v>4391600</v>
      </c>
      <c r="P410" s="34" t="s">
        <v>1136</v>
      </c>
      <c r="Q410" s="36">
        <v>2</v>
      </c>
      <c r="R410" s="36">
        <v>2</v>
      </c>
      <c r="S410" s="36">
        <v>0</v>
      </c>
      <c r="U410" s="62" t="s">
        <v>1118</v>
      </c>
      <c r="V410" s="36">
        <v>4292801</v>
      </c>
      <c r="W410" s="36">
        <v>2</v>
      </c>
      <c r="X410" s="36">
        <v>2</v>
      </c>
      <c r="Y410" s="36">
        <v>0</v>
      </c>
      <c r="AA410" s="34" t="s">
        <v>1141</v>
      </c>
      <c r="AB410" s="86">
        <v>4511102</v>
      </c>
      <c r="AC410" s="86">
        <v>2</v>
      </c>
      <c r="AD410" s="86">
        <v>2</v>
      </c>
      <c r="AE410" s="86">
        <v>0</v>
      </c>
    </row>
    <row r="411" spans="1:31" ht="15.75" thickBot="1">
      <c r="A411" s="23" t="s">
        <v>496</v>
      </c>
      <c r="B411" s="59" t="s">
        <v>496</v>
      </c>
      <c r="C411" s="82">
        <v>65</v>
      </c>
      <c r="D411" s="17"/>
      <c r="E411" s="80" t="s">
        <v>496</v>
      </c>
      <c r="F411" s="80">
        <v>66</v>
      </c>
      <c r="G411" s="71"/>
      <c r="O411" s="36">
        <v>4511102</v>
      </c>
      <c r="P411" s="34" t="s">
        <v>1141</v>
      </c>
      <c r="Q411" s="36">
        <v>2</v>
      </c>
      <c r="R411" s="36">
        <v>2</v>
      </c>
      <c r="S411" s="36">
        <v>0</v>
      </c>
      <c r="U411" s="62" t="s">
        <v>1136</v>
      </c>
      <c r="V411" s="36">
        <v>4391600</v>
      </c>
      <c r="W411" s="36">
        <v>2</v>
      </c>
      <c r="X411" s="36">
        <v>2</v>
      </c>
      <c r="Y411" s="36">
        <v>0</v>
      </c>
      <c r="AA411" s="34" t="s">
        <v>1155</v>
      </c>
      <c r="AB411" s="86">
        <v>4541201</v>
      </c>
      <c r="AC411" s="86">
        <v>2</v>
      </c>
      <c r="AD411" s="86">
        <v>1</v>
      </c>
      <c r="AE411" s="86">
        <v>1</v>
      </c>
    </row>
    <row r="412" spans="1:31" ht="24" thickBot="1">
      <c r="A412" s="23" t="s">
        <v>176</v>
      </c>
      <c r="B412" s="58" t="s">
        <v>176</v>
      </c>
      <c r="C412" s="82">
        <v>333</v>
      </c>
      <c r="D412" s="17"/>
      <c r="E412" s="80" t="s">
        <v>176</v>
      </c>
      <c r="F412" s="80">
        <v>361</v>
      </c>
      <c r="G412" s="70"/>
      <c r="O412" s="36">
        <v>4541201</v>
      </c>
      <c r="P412" s="34" t="s">
        <v>1155</v>
      </c>
      <c r="Q412" s="36">
        <v>2</v>
      </c>
      <c r="R412" s="36">
        <v>1</v>
      </c>
      <c r="S412" s="36">
        <v>1</v>
      </c>
      <c r="U412" s="62" t="s">
        <v>1141</v>
      </c>
      <c r="V412" s="36">
        <v>4511102</v>
      </c>
      <c r="W412" s="36">
        <v>2</v>
      </c>
      <c r="X412" s="36">
        <v>2</v>
      </c>
      <c r="Y412" s="36">
        <v>0</v>
      </c>
      <c r="AA412" s="34" t="s">
        <v>1160</v>
      </c>
      <c r="AB412" s="86">
        <v>4612500</v>
      </c>
      <c r="AC412" s="86">
        <v>2</v>
      </c>
      <c r="AD412" s="86">
        <v>2</v>
      </c>
      <c r="AE412" s="86">
        <v>0</v>
      </c>
    </row>
    <row r="413" spans="1:31" ht="24" thickBot="1">
      <c r="A413" s="23" t="s">
        <v>659</v>
      </c>
      <c r="B413" s="59" t="s">
        <v>659</v>
      </c>
      <c r="C413" s="82">
        <v>38</v>
      </c>
      <c r="D413" s="17"/>
      <c r="E413" s="80" t="s">
        <v>659</v>
      </c>
      <c r="F413" s="80">
        <v>40</v>
      </c>
      <c r="G413" s="71"/>
      <c r="O413" s="36">
        <v>4612500</v>
      </c>
      <c r="P413" s="34" t="s">
        <v>1160</v>
      </c>
      <c r="Q413" s="36">
        <v>2</v>
      </c>
      <c r="R413" s="36">
        <v>2</v>
      </c>
      <c r="S413" s="36">
        <v>0</v>
      </c>
      <c r="U413" s="62" t="s">
        <v>1155</v>
      </c>
      <c r="V413" s="36">
        <v>4541201</v>
      </c>
      <c r="W413" s="36">
        <v>2</v>
      </c>
      <c r="X413" s="36">
        <v>1</v>
      </c>
      <c r="Y413" s="36">
        <v>1</v>
      </c>
      <c r="AA413" s="34" t="s">
        <v>1164</v>
      </c>
      <c r="AB413" s="86">
        <v>4618402</v>
      </c>
      <c r="AC413" s="86">
        <v>2</v>
      </c>
      <c r="AD413" s="86">
        <v>1</v>
      </c>
      <c r="AE413" s="86">
        <v>1</v>
      </c>
    </row>
    <row r="414" spans="1:31" ht="24" thickBot="1">
      <c r="A414" s="23" t="s">
        <v>299</v>
      </c>
      <c r="B414" s="58" t="s">
        <v>299</v>
      </c>
      <c r="C414" s="82">
        <v>144</v>
      </c>
      <c r="D414" s="17"/>
      <c r="E414" s="80" t="s">
        <v>299</v>
      </c>
      <c r="F414" s="80">
        <v>155</v>
      </c>
      <c r="G414" s="70"/>
      <c r="O414" s="36">
        <v>4618402</v>
      </c>
      <c r="P414" s="34" t="s">
        <v>1164</v>
      </c>
      <c r="Q414" s="36">
        <v>2</v>
      </c>
      <c r="R414" s="36">
        <v>1</v>
      </c>
      <c r="S414" s="36">
        <v>1</v>
      </c>
      <c r="U414" s="62" t="s">
        <v>1164</v>
      </c>
      <c r="V414" s="36">
        <v>4618402</v>
      </c>
      <c r="W414" s="36">
        <v>2</v>
      </c>
      <c r="X414" s="36">
        <v>1</v>
      </c>
      <c r="Y414" s="36">
        <v>1</v>
      </c>
      <c r="AA414" s="34" t="s">
        <v>1165</v>
      </c>
      <c r="AB414" s="86">
        <v>4618499</v>
      </c>
      <c r="AC414" s="86">
        <v>2</v>
      </c>
      <c r="AD414" s="86">
        <v>2</v>
      </c>
      <c r="AE414" s="86">
        <v>0</v>
      </c>
    </row>
    <row r="415" spans="1:31" ht="24" thickBot="1">
      <c r="A415" s="23" t="s">
        <v>806</v>
      </c>
      <c r="B415" s="59" t="s">
        <v>806</v>
      </c>
      <c r="C415" s="82">
        <v>21</v>
      </c>
      <c r="D415" s="17"/>
      <c r="E415" s="80" t="s">
        <v>806</v>
      </c>
      <c r="F415" s="80">
        <v>21</v>
      </c>
      <c r="G415" s="71"/>
      <c r="O415" s="36">
        <v>4618499</v>
      </c>
      <c r="P415" s="34" t="s">
        <v>1165</v>
      </c>
      <c r="Q415" s="36">
        <v>2</v>
      </c>
      <c r="R415" s="36">
        <v>2</v>
      </c>
      <c r="S415" s="36">
        <v>0</v>
      </c>
      <c r="U415" s="62" t="s">
        <v>1165</v>
      </c>
      <c r="V415" s="36">
        <v>4618499</v>
      </c>
      <c r="W415" s="36">
        <v>2</v>
      </c>
      <c r="X415" s="36">
        <v>2</v>
      </c>
      <c r="Y415" s="36">
        <v>0</v>
      </c>
      <c r="AA415" s="34" t="s">
        <v>1171</v>
      </c>
      <c r="AB415" s="86">
        <v>4637199</v>
      </c>
      <c r="AC415" s="86">
        <v>2</v>
      </c>
      <c r="AD415" s="86">
        <v>1</v>
      </c>
      <c r="AE415" s="86">
        <v>1</v>
      </c>
    </row>
    <row r="416" spans="1:31" ht="24" thickBot="1">
      <c r="A416" s="23" t="s">
        <v>104</v>
      </c>
      <c r="B416" s="58" t="s">
        <v>104</v>
      </c>
      <c r="C416" s="82">
        <v>945</v>
      </c>
      <c r="D416" s="17"/>
      <c r="E416" s="80" t="s">
        <v>104</v>
      </c>
      <c r="F416" s="80">
        <v>979</v>
      </c>
      <c r="G416" s="70"/>
      <c r="O416" s="36">
        <v>4637199</v>
      </c>
      <c r="P416" s="34" t="s">
        <v>1171</v>
      </c>
      <c r="Q416" s="36">
        <v>2</v>
      </c>
      <c r="R416" s="36">
        <v>1</v>
      </c>
      <c r="S416" s="36">
        <v>1</v>
      </c>
      <c r="U416" s="62" t="s">
        <v>1171</v>
      </c>
      <c r="V416" s="36">
        <v>4637199</v>
      </c>
      <c r="W416" s="36">
        <v>2</v>
      </c>
      <c r="X416" s="36">
        <v>1</v>
      </c>
      <c r="Y416" s="36">
        <v>1</v>
      </c>
      <c r="AA416" s="34" t="s">
        <v>1176</v>
      </c>
      <c r="AB416" s="86">
        <v>4643501</v>
      </c>
      <c r="AC416" s="86">
        <v>2</v>
      </c>
      <c r="AD416" s="86">
        <v>1</v>
      </c>
      <c r="AE416" s="86">
        <v>1</v>
      </c>
    </row>
    <row r="417" spans="1:31" ht="24" thickBot="1">
      <c r="A417" s="23" t="s">
        <v>151</v>
      </c>
      <c r="B417" s="59" t="s">
        <v>151</v>
      </c>
      <c r="C417" s="82">
        <v>409</v>
      </c>
      <c r="D417" s="17"/>
      <c r="E417" s="80" t="s">
        <v>151</v>
      </c>
      <c r="F417" s="80">
        <v>427</v>
      </c>
      <c r="G417" s="71"/>
      <c r="O417" s="36">
        <v>4643501</v>
      </c>
      <c r="P417" s="34" t="s">
        <v>1176</v>
      </c>
      <c r="Q417" s="36">
        <v>2</v>
      </c>
      <c r="R417" s="36">
        <v>1</v>
      </c>
      <c r="S417" s="36">
        <v>1</v>
      </c>
      <c r="U417" s="62" t="s">
        <v>1176</v>
      </c>
      <c r="V417" s="36">
        <v>4643501</v>
      </c>
      <c r="W417" s="36">
        <v>2</v>
      </c>
      <c r="X417" s="36">
        <v>1</v>
      </c>
      <c r="Y417" s="36">
        <v>1</v>
      </c>
      <c r="AA417" s="34" t="s">
        <v>1183</v>
      </c>
      <c r="AB417" s="86">
        <v>4649499</v>
      </c>
      <c r="AC417" s="86">
        <v>2</v>
      </c>
      <c r="AD417" s="86">
        <v>0</v>
      </c>
      <c r="AE417" s="86">
        <v>2</v>
      </c>
    </row>
    <row r="418" spans="1:31" ht="24" thickBot="1">
      <c r="A418" s="23" t="s">
        <v>725</v>
      </c>
      <c r="B418" s="58" t="s">
        <v>725</v>
      </c>
      <c r="C418" s="82">
        <v>26</v>
      </c>
      <c r="D418" s="17"/>
      <c r="E418" s="80" t="s">
        <v>725</v>
      </c>
      <c r="F418" s="80">
        <v>26</v>
      </c>
      <c r="G418" s="70"/>
      <c r="O418" s="36">
        <v>4649499</v>
      </c>
      <c r="P418" s="34" t="s">
        <v>1183</v>
      </c>
      <c r="Q418" s="36">
        <v>2</v>
      </c>
      <c r="R418" s="36">
        <v>0</v>
      </c>
      <c r="S418" s="36">
        <v>2</v>
      </c>
      <c r="U418" s="62" t="s">
        <v>1183</v>
      </c>
      <c r="V418" s="36">
        <v>4649499</v>
      </c>
      <c r="W418" s="36">
        <v>2</v>
      </c>
      <c r="X418" s="36">
        <v>0</v>
      </c>
      <c r="Y418" s="36">
        <v>2</v>
      </c>
      <c r="AA418" s="34" t="s">
        <v>1189</v>
      </c>
      <c r="AB418" s="86">
        <v>4687701</v>
      </c>
      <c r="AC418" s="86">
        <v>2</v>
      </c>
      <c r="AD418" s="86">
        <v>1</v>
      </c>
      <c r="AE418" s="86">
        <v>1</v>
      </c>
    </row>
    <row r="419" spans="1:31" ht="15.75" thickBot="1">
      <c r="A419" s="23" t="s">
        <v>348</v>
      </c>
      <c r="B419" s="59" t="s">
        <v>348</v>
      </c>
      <c r="C419" s="82">
        <v>138</v>
      </c>
      <c r="D419" s="17"/>
      <c r="E419" s="80" t="s">
        <v>348</v>
      </c>
      <c r="F419" s="80">
        <v>144</v>
      </c>
      <c r="G419" s="71"/>
      <c r="O419" s="36">
        <v>4687701</v>
      </c>
      <c r="P419" s="34" t="s">
        <v>1189</v>
      </c>
      <c r="Q419" s="36">
        <v>2</v>
      </c>
      <c r="R419" s="36">
        <v>1</v>
      </c>
      <c r="S419" s="36">
        <v>1</v>
      </c>
      <c r="U419" s="62" t="s">
        <v>1188</v>
      </c>
      <c r="V419" s="36">
        <v>4686902</v>
      </c>
      <c r="W419" s="36">
        <v>2</v>
      </c>
      <c r="X419" s="36">
        <v>1</v>
      </c>
      <c r="Y419" s="36">
        <v>1</v>
      </c>
      <c r="AA419" s="34" t="s">
        <v>1278</v>
      </c>
      <c r="AB419" s="86">
        <v>5211702</v>
      </c>
      <c r="AC419" s="86">
        <v>2</v>
      </c>
      <c r="AD419" s="86">
        <v>1</v>
      </c>
      <c r="AE419" s="86">
        <v>1</v>
      </c>
    </row>
    <row r="420" spans="1:31" ht="15.75" thickBot="1">
      <c r="A420" s="23" t="s">
        <v>782</v>
      </c>
      <c r="B420" s="58" t="s">
        <v>782</v>
      </c>
      <c r="C420" s="82">
        <v>20</v>
      </c>
      <c r="D420" s="17"/>
      <c r="E420" s="80" t="s">
        <v>782</v>
      </c>
      <c r="F420" s="80">
        <v>20</v>
      </c>
      <c r="G420" s="70"/>
      <c r="O420" s="36">
        <v>5211702</v>
      </c>
      <c r="P420" s="34" t="s">
        <v>1278</v>
      </c>
      <c r="Q420" s="36">
        <v>2</v>
      </c>
      <c r="R420" s="36">
        <v>1</v>
      </c>
      <c r="S420" s="36">
        <v>1</v>
      </c>
      <c r="U420" s="62" t="s">
        <v>1189</v>
      </c>
      <c r="V420" s="36">
        <v>4687701</v>
      </c>
      <c r="W420" s="36">
        <v>2</v>
      </c>
      <c r="X420" s="36">
        <v>1</v>
      </c>
      <c r="Y420" s="36">
        <v>1</v>
      </c>
      <c r="AA420" s="34" t="s">
        <v>1309</v>
      </c>
      <c r="AB420" s="86">
        <v>6110803</v>
      </c>
      <c r="AC420" s="86">
        <v>2</v>
      </c>
      <c r="AD420" s="86">
        <v>1</v>
      </c>
      <c r="AE420" s="86">
        <v>1</v>
      </c>
    </row>
    <row r="421" spans="1:31" ht="15.75" thickBot="1">
      <c r="A421" s="23" t="s">
        <v>830</v>
      </c>
      <c r="B421" s="59" t="s">
        <v>830</v>
      </c>
      <c r="C421" s="82">
        <v>17</v>
      </c>
      <c r="D421" s="17"/>
      <c r="E421" s="80" t="s">
        <v>830</v>
      </c>
      <c r="F421" s="80">
        <v>17</v>
      </c>
      <c r="G421" s="71"/>
      <c r="O421" s="36">
        <v>6110803</v>
      </c>
      <c r="P421" s="34" t="s">
        <v>1309</v>
      </c>
      <c r="Q421" s="36">
        <v>2</v>
      </c>
      <c r="R421" s="36">
        <v>1</v>
      </c>
      <c r="S421" s="36">
        <v>1</v>
      </c>
      <c r="U421" s="62" t="s">
        <v>1278</v>
      </c>
      <c r="V421" s="36">
        <v>5211702</v>
      </c>
      <c r="W421" s="36">
        <v>2</v>
      </c>
      <c r="X421" s="36">
        <v>1</v>
      </c>
      <c r="Y421" s="36">
        <v>1</v>
      </c>
      <c r="AA421" s="34" t="s">
        <v>1312</v>
      </c>
      <c r="AB421" s="86">
        <v>6190601</v>
      </c>
      <c r="AC421" s="86">
        <v>2</v>
      </c>
      <c r="AD421" s="86">
        <v>2</v>
      </c>
      <c r="AE421" s="86">
        <v>0</v>
      </c>
    </row>
    <row r="422" spans="1:31" ht="24" thickBot="1">
      <c r="A422" s="23" t="s">
        <v>877</v>
      </c>
      <c r="B422" s="58" t="s">
        <v>877</v>
      </c>
      <c r="C422" s="82">
        <v>10</v>
      </c>
      <c r="D422" s="17"/>
      <c r="E422" s="80" t="s">
        <v>877</v>
      </c>
      <c r="F422" s="80">
        <v>10</v>
      </c>
      <c r="G422" s="70"/>
      <c r="O422" s="36">
        <v>6190601</v>
      </c>
      <c r="P422" s="34" t="s">
        <v>1312</v>
      </c>
      <c r="Q422" s="36">
        <v>2</v>
      </c>
      <c r="R422" s="36">
        <v>2</v>
      </c>
      <c r="S422" s="36">
        <v>0</v>
      </c>
      <c r="U422" s="62" t="s">
        <v>1309</v>
      </c>
      <c r="V422" s="36">
        <v>6110803</v>
      </c>
      <c r="W422" s="36">
        <v>2</v>
      </c>
      <c r="X422" s="36">
        <v>1</v>
      </c>
      <c r="Y422" s="36">
        <v>1</v>
      </c>
      <c r="AA422" s="34" t="s">
        <v>1318</v>
      </c>
      <c r="AB422" s="86">
        <v>6311900</v>
      </c>
      <c r="AC422" s="86">
        <v>2</v>
      </c>
      <c r="AD422" s="86">
        <v>2</v>
      </c>
      <c r="AE422" s="86">
        <v>0</v>
      </c>
    </row>
    <row r="423" spans="1:31" ht="24" thickBot="1">
      <c r="A423" s="23" t="s">
        <v>168</v>
      </c>
      <c r="B423" s="59" t="s">
        <v>168</v>
      </c>
      <c r="C423" s="82">
        <v>364</v>
      </c>
      <c r="D423" s="17"/>
      <c r="E423" s="80" t="s">
        <v>168</v>
      </c>
      <c r="F423" s="80">
        <v>384</v>
      </c>
      <c r="G423" s="71"/>
      <c r="O423" s="36">
        <v>6311900</v>
      </c>
      <c r="P423" s="34" t="s">
        <v>1318</v>
      </c>
      <c r="Q423" s="36">
        <v>2</v>
      </c>
      <c r="R423" s="36">
        <v>2</v>
      </c>
      <c r="S423" s="36">
        <v>0</v>
      </c>
      <c r="U423" s="62" t="s">
        <v>1312</v>
      </c>
      <c r="V423" s="36">
        <v>6190601</v>
      </c>
      <c r="W423" s="36">
        <v>2</v>
      </c>
      <c r="X423" s="36">
        <v>2</v>
      </c>
      <c r="Y423" s="36">
        <v>0</v>
      </c>
      <c r="AA423" s="34" t="s">
        <v>1322</v>
      </c>
      <c r="AB423" s="86">
        <v>6619302</v>
      </c>
      <c r="AC423" s="86">
        <v>2</v>
      </c>
      <c r="AD423" s="86">
        <v>0</v>
      </c>
      <c r="AE423" s="86">
        <v>2</v>
      </c>
    </row>
    <row r="424" spans="1:31" ht="23.25" thickBot="1">
      <c r="A424" s="23" t="s">
        <v>58</v>
      </c>
      <c r="B424" s="58" t="s">
        <v>58</v>
      </c>
      <c r="C424" s="83">
        <v>6831</v>
      </c>
      <c r="D424" s="76"/>
      <c r="E424" s="80" t="s">
        <v>58</v>
      </c>
      <c r="F424" s="81">
        <v>7240</v>
      </c>
      <c r="G424" s="73"/>
      <c r="O424" s="36">
        <v>6619302</v>
      </c>
      <c r="P424" s="34" t="s">
        <v>1322</v>
      </c>
      <c r="Q424" s="36">
        <v>2</v>
      </c>
      <c r="R424" s="36">
        <v>0</v>
      </c>
      <c r="S424" s="36">
        <v>2</v>
      </c>
      <c r="U424" s="62" t="s">
        <v>1318</v>
      </c>
      <c r="V424" s="36">
        <v>6311900</v>
      </c>
      <c r="W424" s="36">
        <v>2</v>
      </c>
      <c r="X424" s="36">
        <v>2</v>
      </c>
      <c r="Y424" s="36">
        <v>0</v>
      </c>
      <c r="AA424" s="34" t="s">
        <v>1328</v>
      </c>
      <c r="AB424" s="86">
        <v>7119703</v>
      </c>
      <c r="AC424" s="86">
        <v>2</v>
      </c>
      <c r="AD424" s="86">
        <v>2</v>
      </c>
      <c r="AE424" s="86">
        <v>0</v>
      </c>
    </row>
    <row r="425" spans="1:31" ht="15.75" thickBot="1">
      <c r="A425" s="23" t="s">
        <v>889</v>
      </c>
      <c r="B425" s="59" t="s">
        <v>889</v>
      </c>
      <c r="C425" s="82">
        <v>9</v>
      </c>
      <c r="D425" s="17"/>
      <c r="E425" s="80" t="s">
        <v>889</v>
      </c>
      <c r="F425" s="80">
        <v>10</v>
      </c>
      <c r="G425" s="71"/>
      <c r="O425" s="36">
        <v>7119703</v>
      </c>
      <c r="P425" s="34" t="s">
        <v>1328</v>
      </c>
      <c r="Q425" s="36">
        <v>2</v>
      </c>
      <c r="R425" s="36">
        <v>2</v>
      </c>
      <c r="S425" s="36">
        <v>0</v>
      </c>
      <c r="U425" s="62" t="s">
        <v>1322</v>
      </c>
      <c r="V425" s="36">
        <v>6619302</v>
      </c>
      <c r="W425" s="36">
        <v>2</v>
      </c>
      <c r="X425" s="36">
        <v>0</v>
      </c>
      <c r="Y425" s="36">
        <v>2</v>
      </c>
      <c r="AA425" s="34" t="s">
        <v>1329</v>
      </c>
      <c r="AB425" s="86">
        <v>7311400</v>
      </c>
      <c r="AC425" s="86">
        <v>2</v>
      </c>
      <c r="AD425" s="86">
        <v>1</v>
      </c>
      <c r="AE425" s="86">
        <v>1</v>
      </c>
    </row>
    <row r="426" spans="1:31" ht="15.75" thickBot="1">
      <c r="A426" s="23" t="s">
        <v>382</v>
      </c>
      <c r="B426" s="58" t="s">
        <v>382</v>
      </c>
      <c r="C426" s="82">
        <v>101</v>
      </c>
      <c r="D426" s="17"/>
      <c r="E426" s="80" t="s">
        <v>382</v>
      </c>
      <c r="F426" s="80">
        <v>111</v>
      </c>
      <c r="G426" s="70"/>
      <c r="O426" s="36">
        <v>7311400</v>
      </c>
      <c r="P426" s="34" t="s">
        <v>1329</v>
      </c>
      <c r="Q426" s="36">
        <v>2</v>
      </c>
      <c r="R426" s="36">
        <v>1</v>
      </c>
      <c r="S426" s="36">
        <v>1</v>
      </c>
      <c r="U426" s="62" t="s">
        <v>1329</v>
      </c>
      <c r="V426" s="36">
        <v>7311400</v>
      </c>
      <c r="W426" s="36">
        <v>2</v>
      </c>
      <c r="X426" s="36">
        <v>1</v>
      </c>
      <c r="Y426" s="36">
        <v>1</v>
      </c>
      <c r="AA426" s="34" t="s">
        <v>1334</v>
      </c>
      <c r="AB426" s="86">
        <v>7410201</v>
      </c>
      <c r="AC426" s="86">
        <v>2</v>
      </c>
      <c r="AD426" s="86">
        <v>0</v>
      </c>
      <c r="AE426" s="86">
        <v>2</v>
      </c>
    </row>
    <row r="427" spans="1:31" ht="15.75" thickBot="1">
      <c r="A427" s="23" t="s">
        <v>820</v>
      </c>
      <c r="B427" s="59" t="s">
        <v>820</v>
      </c>
      <c r="C427" s="82">
        <v>16</v>
      </c>
      <c r="D427" s="17"/>
      <c r="E427" s="80" t="s">
        <v>820</v>
      </c>
      <c r="F427" s="80">
        <v>16</v>
      </c>
      <c r="G427" s="71"/>
      <c r="O427" s="36">
        <v>7410201</v>
      </c>
      <c r="P427" s="34" t="s">
        <v>1334</v>
      </c>
      <c r="Q427" s="36">
        <v>2</v>
      </c>
      <c r="R427" s="36">
        <v>0</v>
      </c>
      <c r="S427" s="36">
        <v>2</v>
      </c>
      <c r="U427" s="62" t="s">
        <v>1334</v>
      </c>
      <c r="V427" s="36">
        <v>7410201</v>
      </c>
      <c r="W427" s="36">
        <v>2</v>
      </c>
      <c r="X427" s="36">
        <v>0</v>
      </c>
      <c r="Y427" s="36">
        <v>2</v>
      </c>
      <c r="AA427" s="34" t="s">
        <v>1340</v>
      </c>
      <c r="AB427" s="86">
        <v>7490102</v>
      </c>
      <c r="AC427" s="86">
        <v>2</v>
      </c>
      <c r="AD427" s="86">
        <v>2</v>
      </c>
      <c r="AE427" s="86">
        <v>0</v>
      </c>
    </row>
    <row r="428" spans="1:31" ht="15.75" thickBot="1">
      <c r="A428" s="23" t="s">
        <v>392</v>
      </c>
      <c r="B428" s="58" t="s">
        <v>392</v>
      </c>
      <c r="C428" s="82">
        <v>98</v>
      </c>
      <c r="D428" s="17"/>
      <c r="E428" s="80" t="s">
        <v>392</v>
      </c>
      <c r="F428" s="80">
        <v>108</v>
      </c>
      <c r="G428" s="70"/>
      <c r="O428" s="36">
        <v>7490102</v>
      </c>
      <c r="P428" s="34" t="s">
        <v>1340</v>
      </c>
      <c r="Q428" s="36">
        <v>2</v>
      </c>
      <c r="R428" s="36">
        <v>2</v>
      </c>
      <c r="S428" s="36">
        <v>0</v>
      </c>
      <c r="U428" s="62" t="s">
        <v>1340</v>
      </c>
      <c r="V428" s="36">
        <v>7490102</v>
      </c>
      <c r="W428" s="36">
        <v>2</v>
      </c>
      <c r="X428" s="36">
        <v>2</v>
      </c>
      <c r="Y428" s="36">
        <v>0</v>
      </c>
      <c r="AA428" s="34" t="s">
        <v>1344</v>
      </c>
      <c r="AB428" s="86">
        <v>7711000</v>
      </c>
      <c r="AC428" s="86">
        <v>2</v>
      </c>
      <c r="AD428" s="86">
        <v>2</v>
      </c>
      <c r="AE428" s="86">
        <v>0</v>
      </c>
    </row>
    <row r="429" spans="1:31" ht="15.75" thickBot="1">
      <c r="A429" s="23" t="s">
        <v>493</v>
      </c>
      <c r="B429" s="59" t="s">
        <v>493</v>
      </c>
      <c r="C429" s="82">
        <v>64</v>
      </c>
      <c r="D429" s="17"/>
      <c r="E429" s="80" t="s">
        <v>493</v>
      </c>
      <c r="F429" s="80">
        <v>72</v>
      </c>
      <c r="G429" s="71"/>
      <c r="O429" s="36">
        <v>7711000</v>
      </c>
      <c r="P429" s="34" t="s">
        <v>1344</v>
      </c>
      <c r="Q429" s="36">
        <v>2</v>
      </c>
      <c r="R429" s="36">
        <v>2</v>
      </c>
      <c r="S429" s="36">
        <v>0</v>
      </c>
      <c r="U429" s="62" t="s">
        <v>1344</v>
      </c>
      <c r="V429" s="36">
        <v>7711000</v>
      </c>
      <c r="W429" s="36">
        <v>2</v>
      </c>
      <c r="X429" s="36">
        <v>2</v>
      </c>
      <c r="Y429" s="36">
        <v>0</v>
      </c>
      <c r="AA429" s="34" t="s">
        <v>1360</v>
      </c>
      <c r="AB429" s="86">
        <v>7810800</v>
      </c>
      <c r="AC429" s="86">
        <v>2</v>
      </c>
      <c r="AD429" s="86">
        <v>0</v>
      </c>
      <c r="AE429" s="86">
        <v>2</v>
      </c>
    </row>
    <row r="430" spans="1:31" ht="15.75" thickBot="1">
      <c r="A430" s="23" t="s">
        <v>149</v>
      </c>
      <c r="B430" s="58" t="s">
        <v>149</v>
      </c>
      <c r="C430" s="82">
        <v>448</v>
      </c>
      <c r="D430" s="17"/>
      <c r="E430" s="80" t="s">
        <v>149</v>
      </c>
      <c r="F430" s="80">
        <v>471</v>
      </c>
      <c r="G430" s="70"/>
      <c r="O430" s="36">
        <v>7729203</v>
      </c>
      <c r="P430" s="34" t="s">
        <v>1351</v>
      </c>
      <c r="Q430" s="36">
        <v>2</v>
      </c>
      <c r="R430" s="36">
        <v>1</v>
      </c>
      <c r="S430" s="36">
        <v>1</v>
      </c>
      <c r="U430" s="62" t="s">
        <v>1360</v>
      </c>
      <c r="V430" s="36">
        <v>7810800</v>
      </c>
      <c r="W430" s="36">
        <v>2</v>
      </c>
      <c r="X430" s="36">
        <v>0</v>
      </c>
      <c r="Y430" s="36">
        <v>2</v>
      </c>
      <c r="AA430" s="34" t="s">
        <v>1361</v>
      </c>
      <c r="AB430" s="86">
        <v>7820500</v>
      </c>
      <c r="AC430" s="86">
        <v>2</v>
      </c>
      <c r="AD430" s="86">
        <v>1</v>
      </c>
      <c r="AE430" s="86">
        <v>1</v>
      </c>
    </row>
    <row r="431" spans="1:31" ht="15.75" thickBot="1">
      <c r="A431" s="23" t="s">
        <v>617</v>
      </c>
      <c r="B431" s="59" t="s">
        <v>617</v>
      </c>
      <c r="C431" s="82">
        <v>38</v>
      </c>
      <c r="D431" s="17"/>
      <c r="E431" s="80" t="s">
        <v>617</v>
      </c>
      <c r="F431" s="80">
        <v>38</v>
      </c>
      <c r="G431" s="71"/>
      <c r="O431" s="36">
        <v>7810800</v>
      </c>
      <c r="P431" s="34" t="s">
        <v>1360</v>
      </c>
      <c r="Q431" s="36">
        <v>2</v>
      </c>
      <c r="R431" s="36">
        <v>0</v>
      </c>
      <c r="S431" s="36">
        <v>2</v>
      </c>
      <c r="U431" s="62" t="s">
        <v>1361</v>
      </c>
      <c r="V431" s="36">
        <v>7820500</v>
      </c>
      <c r="W431" s="36">
        <v>2</v>
      </c>
      <c r="X431" s="36">
        <v>1</v>
      </c>
      <c r="Y431" s="36">
        <v>1</v>
      </c>
      <c r="AA431" s="34" t="s">
        <v>1365</v>
      </c>
      <c r="AB431" s="86">
        <v>8011101</v>
      </c>
      <c r="AC431" s="86">
        <v>2</v>
      </c>
      <c r="AD431" s="86">
        <v>1</v>
      </c>
      <c r="AE431" s="86">
        <v>1</v>
      </c>
    </row>
    <row r="432" spans="1:31" ht="15.75" thickBot="1">
      <c r="A432" s="23" t="s">
        <v>583</v>
      </c>
      <c r="B432" s="58" t="s">
        <v>583</v>
      </c>
      <c r="C432" s="82">
        <v>52</v>
      </c>
      <c r="D432" s="17"/>
      <c r="E432" s="80" t="s">
        <v>583</v>
      </c>
      <c r="F432" s="80">
        <v>59</v>
      </c>
      <c r="G432" s="70"/>
      <c r="O432" s="36">
        <v>7820500</v>
      </c>
      <c r="P432" s="34" t="s">
        <v>1361</v>
      </c>
      <c r="Q432" s="36">
        <v>2</v>
      </c>
      <c r="R432" s="36">
        <v>1</v>
      </c>
      <c r="S432" s="36">
        <v>1</v>
      </c>
      <c r="U432" s="62" t="s">
        <v>1365</v>
      </c>
      <c r="V432" s="36">
        <v>8011101</v>
      </c>
      <c r="W432" s="36">
        <v>2</v>
      </c>
      <c r="X432" s="36">
        <v>1</v>
      </c>
      <c r="Y432" s="36">
        <v>1</v>
      </c>
      <c r="AA432" s="34" t="s">
        <v>1388</v>
      </c>
      <c r="AB432" s="86">
        <v>8592901</v>
      </c>
      <c r="AC432" s="86">
        <v>2</v>
      </c>
      <c r="AD432" s="86">
        <v>0</v>
      </c>
      <c r="AE432" s="86">
        <v>2</v>
      </c>
    </row>
    <row r="433" spans="1:31" ht="15.75" thickBot="1">
      <c r="A433" s="23" t="s">
        <v>225</v>
      </c>
      <c r="B433" s="59" t="s">
        <v>225</v>
      </c>
      <c r="C433" s="82">
        <v>228</v>
      </c>
      <c r="D433" s="17"/>
      <c r="E433" s="80" t="s">
        <v>225</v>
      </c>
      <c r="F433" s="80">
        <v>234</v>
      </c>
      <c r="G433" s="71"/>
      <c r="O433" s="36">
        <v>8011101</v>
      </c>
      <c r="P433" s="34" t="s">
        <v>1365</v>
      </c>
      <c r="Q433" s="36">
        <v>2</v>
      </c>
      <c r="R433" s="36">
        <v>1</v>
      </c>
      <c r="S433" s="36">
        <v>1</v>
      </c>
      <c r="U433" s="62" t="s">
        <v>1388</v>
      </c>
      <c r="V433" s="36">
        <v>8592901</v>
      </c>
      <c r="W433" s="36">
        <v>2</v>
      </c>
      <c r="X433" s="36">
        <v>0</v>
      </c>
      <c r="Y433" s="36">
        <v>2</v>
      </c>
      <c r="AA433" s="34" t="s">
        <v>1397</v>
      </c>
      <c r="AB433" s="86">
        <v>8650004</v>
      </c>
      <c r="AC433" s="86">
        <v>2</v>
      </c>
      <c r="AD433" s="86">
        <v>0</v>
      </c>
      <c r="AE433" s="86">
        <v>2</v>
      </c>
    </row>
    <row r="434" spans="1:31" ht="24" thickBot="1">
      <c r="A434" s="23" t="s">
        <v>427</v>
      </c>
      <c r="B434" s="58" t="s">
        <v>427</v>
      </c>
      <c r="C434" s="82">
        <v>84</v>
      </c>
      <c r="D434" s="17"/>
      <c r="E434" s="80" t="s">
        <v>427</v>
      </c>
      <c r="F434" s="80">
        <v>96</v>
      </c>
      <c r="G434" s="70"/>
      <c r="O434" s="36">
        <v>8650004</v>
      </c>
      <c r="P434" s="34" t="s">
        <v>1397</v>
      </c>
      <c r="Q434" s="36">
        <v>2</v>
      </c>
      <c r="R434" s="36">
        <v>0</v>
      </c>
      <c r="S434" s="36">
        <v>2</v>
      </c>
      <c r="U434" s="62" t="s">
        <v>1397</v>
      </c>
      <c r="V434" s="36">
        <v>8650004</v>
      </c>
      <c r="W434" s="36">
        <v>2</v>
      </c>
      <c r="X434" s="36">
        <v>0</v>
      </c>
      <c r="Y434" s="36">
        <v>2</v>
      </c>
      <c r="AA434" s="34" t="s">
        <v>1406</v>
      </c>
      <c r="AB434" s="86">
        <v>9001999</v>
      </c>
      <c r="AC434" s="86">
        <v>2</v>
      </c>
      <c r="AD434" s="86">
        <v>2</v>
      </c>
      <c r="AE434" s="86">
        <v>0</v>
      </c>
    </row>
    <row r="435" spans="1:31" ht="23.25" thickBot="1">
      <c r="A435" s="23" t="s">
        <v>125</v>
      </c>
      <c r="B435" s="59" t="s">
        <v>125</v>
      </c>
      <c r="C435" s="82">
        <v>682</v>
      </c>
      <c r="D435" s="17"/>
      <c r="E435" s="80" t="s">
        <v>125</v>
      </c>
      <c r="F435" s="80">
        <v>732</v>
      </c>
      <c r="G435" s="71"/>
      <c r="O435" s="36">
        <v>9001999</v>
      </c>
      <c r="P435" s="34" t="s">
        <v>1406</v>
      </c>
      <c r="Q435" s="36">
        <v>2</v>
      </c>
      <c r="R435" s="36">
        <v>2</v>
      </c>
      <c r="S435" s="36">
        <v>0</v>
      </c>
      <c r="U435" s="62" t="s">
        <v>1406</v>
      </c>
      <c r="V435" s="36">
        <v>9001999</v>
      </c>
      <c r="W435" s="36">
        <v>2</v>
      </c>
      <c r="X435" s="36">
        <v>2</v>
      </c>
      <c r="Y435" s="36">
        <v>0</v>
      </c>
      <c r="AA435" s="34" t="s">
        <v>1407</v>
      </c>
      <c r="AB435" s="86">
        <v>9002701</v>
      </c>
      <c r="AC435" s="86">
        <v>2</v>
      </c>
      <c r="AD435" s="86">
        <v>2</v>
      </c>
      <c r="AE435" s="86">
        <v>0</v>
      </c>
    </row>
    <row r="436" spans="1:31" ht="23.25" thickBot="1">
      <c r="A436" s="23" t="s">
        <v>321</v>
      </c>
      <c r="B436" s="58" t="s">
        <v>321</v>
      </c>
      <c r="C436" s="82">
        <v>136</v>
      </c>
      <c r="D436" s="17"/>
      <c r="E436" s="80" t="s">
        <v>321</v>
      </c>
      <c r="F436" s="80">
        <v>140</v>
      </c>
      <c r="G436" s="70"/>
      <c r="O436" s="36">
        <v>9002701</v>
      </c>
      <c r="P436" s="34" t="s">
        <v>1407</v>
      </c>
      <c r="Q436" s="36">
        <v>2</v>
      </c>
      <c r="R436" s="36">
        <v>2</v>
      </c>
      <c r="S436" s="36">
        <v>0</v>
      </c>
      <c r="U436" s="62" t="s">
        <v>1407</v>
      </c>
      <c r="V436" s="36">
        <v>9002701</v>
      </c>
      <c r="W436" s="36">
        <v>2</v>
      </c>
      <c r="X436" s="36">
        <v>2</v>
      </c>
      <c r="Y436" s="36">
        <v>0</v>
      </c>
      <c r="AA436" s="34" t="s">
        <v>1410</v>
      </c>
      <c r="AB436" s="86">
        <v>9312300</v>
      </c>
      <c r="AC436" s="86">
        <v>2</v>
      </c>
      <c r="AD436" s="86">
        <v>1</v>
      </c>
      <c r="AE436" s="86">
        <v>1</v>
      </c>
    </row>
    <row r="437" spans="1:31" ht="15.75" thickBot="1">
      <c r="A437" s="23" t="s">
        <v>179</v>
      </c>
      <c r="B437" s="59" t="s">
        <v>179</v>
      </c>
      <c r="C437" s="82">
        <v>326</v>
      </c>
      <c r="D437" s="17"/>
      <c r="E437" s="80" t="s">
        <v>179</v>
      </c>
      <c r="F437" s="80">
        <v>344</v>
      </c>
      <c r="G437" s="71"/>
      <c r="O437" s="36">
        <v>9312300</v>
      </c>
      <c r="P437" s="34" t="s">
        <v>1410</v>
      </c>
      <c r="Q437" s="36">
        <v>2</v>
      </c>
      <c r="R437" s="36">
        <v>1</v>
      </c>
      <c r="S437" s="36">
        <v>1</v>
      </c>
      <c r="U437" s="62" t="s">
        <v>1410</v>
      </c>
      <c r="V437" s="36">
        <v>9312300</v>
      </c>
      <c r="W437" s="36">
        <v>2</v>
      </c>
      <c r="X437" s="36">
        <v>1</v>
      </c>
      <c r="Y437" s="36">
        <v>1</v>
      </c>
      <c r="AA437" s="34" t="s">
        <v>931</v>
      </c>
      <c r="AB437" s="86">
        <v>159801</v>
      </c>
      <c r="AC437" s="86">
        <v>1</v>
      </c>
      <c r="AD437" s="86">
        <v>0</v>
      </c>
      <c r="AE437" s="86">
        <v>1</v>
      </c>
    </row>
    <row r="438" spans="1:31" ht="24" thickBot="1">
      <c r="A438" s="23" t="s">
        <v>848</v>
      </c>
      <c r="B438" s="58" t="s">
        <v>848</v>
      </c>
      <c r="C438" s="82">
        <v>11</v>
      </c>
      <c r="D438" s="17"/>
      <c r="E438" s="80" t="s">
        <v>848</v>
      </c>
      <c r="F438" s="80">
        <v>10</v>
      </c>
      <c r="G438" s="70"/>
      <c r="O438" s="36">
        <v>159801</v>
      </c>
      <c r="P438" s="34" t="s">
        <v>931</v>
      </c>
      <c r="Q438" s="36">
        <v>1</v>
      </c>
      <c r="R438" s="36">
        <v>0</v>
      </c>
      <c r="S438" s="36">
        <v>1</v>
      </c>
      <c r="U438" s="62" t="s">
        <v>931</v>
      </c>
      <c r="V438" s="36">
        <v>159801</v>
      </c>
      <c r="W438" s="36">
        <v>1</v>
      </c>
      <c r="X438" s="36">
        <v>0</v>
      </c>
      <c r="Y438" s="36">
        <v>1</v>
      </c>
      <c r="AA438" s="34" t="s">
        <v>942</v>
      </c>
      <c r="AB438" s="86">
        <v>220999</v>
      </c>
      <c r="AC438" s="86">
        <v>1</v>
      </c>
      <c r="AD438" s="86">
        <v>1</v>
      </c>
      <c r="AE438" s="86">
        <v>0</v>
      </c>
    </row>
    <row r="439" spans="1:31" ht="24" thickBot="1">
      <c r="A439" s="23" t="s">
        <v>542</v>
      </c>
      <c r="B439" s="59" t="s">
        <v>542</v>
      </c>
      <c r="C439" s="82">
        <v>57</v>
      </c>
      <c r="D439" s="17"/>
      <c r="E439" s="80" t="s">
        <v>542</v>
      </c>
      <c r="F439" s="80">
        <v>61</v>
      </c>
      <c r="G439" s="71"/>
      <c r="O439" s="36">
        <v>220999</v>
      </c>
      <c r="P439" s="34" t="s">
        <v>942</v>
      </c>
      <c r="Q439" s="36">
        <v>1</v>
      </c>
      <c r="R439" s="36">
        <v>1</v>
      </c>
      <c r="S439" s="36">
        <v>0</v>
      </c>
      <c r="U439" s="62" t="s">
        <v>942</v>
      </c>
      <c r="V439" s="36">
        <v>220999</v>
      </c>
      <c r="W439" s="36">
        <v>1</v>
      </c>
      <c r="X439" s="36">
        <v>1</v>
      </c>
      <c r="Y439" s="36">
        <v>0</v>
      </c>
      <c r="AA439" s="34" t="s">
        <v>951</v>
      </c>
      <c r="AB439" s="86">
        <v>899199</v>
      </c>
      <c r="AC439" s="86">
        <v>1</v>
      </c>
      <c r="AD439" s="86">
        <v>0</v>
      </c>
      <c r="AE439" s="86">
        <v>1</v>
      </c>
    </row>
    <row r="440" spans="1:31" ht="23.25" thickBot="1">
      <c r="A440" s="23" t="s">
        <v>330</v>
      </c>
      <c r="B440" s="58" t="s">
        <v>330</v>
      </c>
      <c r="C440" s="82">
        <v>130</v>
      </c>
      <c r="D440" s="17"/>
      <c r="E440" s="80" t="s">
        <v>330</v>
      </c>
      <c r="F440" s="80">
        <v>133</v>
      </c>
      <c r="G440" s="70"/>
      <c r="O440" s="36">
        <v>899199</v>
      </c>
      <c r="P440" s="34" t="s">
        <v>951</v>
      </c>
      <c r="Q440" s="36">
        <v>1</v>
      </c>
      <c r="R440" s="36">
        <v>0</v>
      </c>
      <c r="S440" s="36">
        <v>1</v>
      </c>
      <c r="U440" s="62" t="s">
        <v>951</v>
      </c>
      <c r="V440" s="36">
        <v>899199</v>
      </c>
      <c r="W440" s="36">
        <v>1</v>
      </c>
      <c r="X440" s="36">
        <v>0</v>
      </c>
      <c r="Y440" s="36">
        <v>1</v>
      </c>
      <c r="AA440" s="34" t="s">
        <v>952</v>
      </c>
      <c r="AB440" s="86">
        <v>1011205</v>
      </c>
      <c r="AC440" s="86">
        <v>1</v>
      </c>
      <c r="AD440" s="86">
        <v>1</v>
      </c>
      <c r="AE440" s="86">
        <v>0</v>
      </c>
    </row>
    <row r="441" spans="1:31" ht="23.25" thickBot="1">
      <c r="A441" s="23" t="s">
        <v>92</v>
      </c>
      <c r="B441" s="59" t="s">
        <v>92</v>
      </c>
      <c r="C441" s="83">
        <v>1091</v>
      </c>
      <c r="D441" s="76"/>
      <c r="E441" s="80" t="s">
        <v>92</v>
      </c>
      <c r="F441" s="81">
        <v>1162</v>
      </c>
      <c r="G441" s="72"/>
      <c r="O441" s="36">
        <v>1011205</v>
      </c>
      <c r="P441" s="34" t="s">
        <v>952</v>
      </c>
      <c r="Q441" s="36">
        <v>1</v>
      </c>
      <c r="R441" s="36">
        <v>1</v>
      </c>
      <c r="S441" s="36">
        <v>0</v>
      </c>
      <c r="U441" s="62" t="s">
        <v>952</v>
      </c>
      <c r="V441" s="36">
        <v>1011205</v>
      </c>
      <c r="W441" s="36">
        <v>1</v>
      </c>
      <c r="X441" s="36">
        <v>1</v>
      </c>
      <c r="Y441" s="36">
        <v>0</v>
      </c>
      <c r="AA441" s="34" t="s">
        <v>957</v>
      </c>
      <c r="AB441" s="86">
        <v>1033301</v>
      </c>
      <c r="AC441" s="86">
        <v>1</v>
      </c>
      <c r="AD441" s="86">
        <v>1</v>
      </c>
      <c r="AE441" s="86">
        <v>0</v>
      </c>
    </row>
    <row r="442" spans="1:31" ht="23.25" thickBot="1">
      <c r="A442" s="23" t="s">
        <v>747</v>
      </c>
      <c r="B442" s="58" t="s">
        <v>747</v>
      </c>
      <c r="C442" s="82">
        <v>24</v>
      </c>
      <c r="D442" s="17"/>
      <c r="E442" s="80" t="s">
        <v>747</v>
      </c>
      <c r="F442" s="80">
        <v>32</v>
      </c>
      <c r="G442" s="70"/>
      <c r="O442" s="36">
        <v>1033301</v>
      </c>
      <c r="P442" s="34" t="s">
        <v>957</v>
      </c>
      <c r="Q442" s="36">
        <v>1</v>
      </c>
      <c r="R442" s="36">
        <v>1</v>
      </c>
      <c r="S442" s="36">
        <v>0</v>
      </c>
      <c r="U442" s="62" t="s">
        <v>957</v>
      </c>
      <c r="V442" s="36">
        <v>1033301</v>
      </c>
      <c r="W442" s="36">
        <v>1</v>
      </c>
      <c r="X442" s="36">
        <v>1</v>
      </c>
      <c r="Y442" s="36">
        <v>0</v>
      </c>
      <c r="AA442" s="34" t="s">
        <v>965</v>
      </c>
      <c r="AB442" s="86">
        <v>1066000</v>
      </c>
      <c r="AC442" s="86">
        <v>1</v>
      </c>
      <c r="AD442" s="86">
        <v>0</v>
      </c>
      <c r="AE442" s="86">
        <v>1</v>
      </c>
    </row>
    <row r="443" spans="1:31" ht="15.75" thickBot="1">
      <c r="A443" s="23" t="s">
        <v>551</v>
      </c>
      <c r="B443" s="59" t="s">
        <v>551</v>
      </c>
      <c r="C443" s="82">
        <v>57</v>
      </c>
      <c r="D443" s="17"/>
      <c r="E443" s="80" t="s">
        <v>551</v>
      </c>
      <c r="F443" s="80">
        <v>58</v>
      </c>
      <c r="G443" s="71"/>
      <c r="O443" s="36">
        <v>1066000</v>
      </c>
      <c r="P443" s="34" t="s">
        <v>965</v>
      </c>
      <c r="Q443" s="36">
        <v>1</v>
      </c>
      <c r="R443" s="36">
        <v>0</v>
      </c>
      <c r="S443" s="36">
        <v>1</v>
      </c>
      <c r="U443" s="62" t="s">
        <v>965</v>
      </c>
      <c r="V443" s="36">
        <v>1066000</v>
      </c>
      <c r="W443" s="36">
        <v>1</v>
      </c>
      <c r="X443" s="36">
        <v>0</v>
      </c>
      <c r="Y443" s="36">
        <v>1</v>
      </c>
      <c r="AA443" s="34" t="s">
        <v>984</v>
      </c>
      <c r="AB443" s="86">
        <v>1311100</v>
      </c>
      <c r="AC443" s="86">
        <v>1</v>
      </c>
      <c r="AD443" s="86">
        <v>0</v>
      </c>
      <c r="AE443" s="86">
        <v>1</v>
      </c>
    </row>
    <row r="444" spans="1:31" ht="15.75" thickBot="1">
      <c r="A444" s="23" t="s">
        <v>122</v>
      </c>
      <c r="B444" s="58" t="s">
        <v>122</v>
      </c>
      <c r="C444" s="82">
        <v>668</v>
      </c>
      <c r="D444" s="17"/>
      <c r="E444" s="80" t="s">
        <v>122</v>
      </c>
      <c r="F444" s="80">
        <v>720</v>
      </c>
      <c r="G444" s="70"/>
      <c r="O444" s="36">
        <v>1311100</v>
      </c>
      <c r="P444" s="34" t="s">
        <v>984</v>
      </c>
      <c r="Q444" s="36">
        <v>1</v>
      </c>
      <c r="R444" s="36">
        <v>0</v>
      </c>
      <c r="S444" s="36">
        <v>1</v>
      </c>
      <c r="U444" s="62" t="s">
        <v>984</v>
      </c>
      <c r="V444" s="36">
        <v>1311100</v>
      </c>
      <c r="W444" s="36">
        <v>1</v>
      </c>
      <c r="X444" s="36">
        <v>0</v>
      </c>
      <c r="Y444" s="36">
        <v>1</v>
      </c>
      <c r="AA444" s="34" t="s">
        <v>1004</v>
      </c>
      <c r="AB444" s="86">
        <v>1510600</v>
      </c>
      <c r="AC444" s="86">
        <v>1</v>
      </c>
      <c r="AD444" s="86">
        <v>1</v>
      </c>
      <c r="AE444" s="86">
        <v>0</v>
      </c>
    </row>
    <row r="445" spans="1:31" ht="15.75" thickBot="1">
      <c r="A445" s="23" t="s">
        <v>603</v>
      </c>
      <c r="B445" s="59" t="s">
        <v>603</v>
      </c>
      <c r="C445" s="82">
        <v>46</v>
      </c>
      <c r="D445" s="17"/>
      <c r="E445" s="80" t="s">
        <v>603</v>
      </c>
      <c r="F445" s="80">
        <v>48</v>
      </c>
      <c r="G445" s="71"/>
      <c r="O445" s="36">
        <v>1510600</v>
      </c>
      <c r="P445" s="34" t="s">
        <v>1004</v>
      </c>
      <c r="Q445" s="36">
        <v>1</v>
      </c>
      <c r="R445" s="36">
        <v>1</v>
      </c>
      <c r="S445" s="36">
        <v>0</v>
      </c>
      <c r="U445" s="62" t="s">
        <v>1004</v>
      </c>
      <c r="V445" s="36">
        <v>1510600</v>
      </c>
      <c r="W445" s="36">
        <v>1</v>
      </c>
      <c r="X445" s="36">
        <v>1</v>
      </c>
      <c r="Y445" s="36">
        <v>0</v>
      </c>
      <c r="AA445" s="34" t="s">
        <v>1009</v>
      </c>
      <c r="AB445" s="86">
        <v>1533500</v>
      </c>
      <c r="AC445" s="86">
        <v>1</v>
      </c>
      <c r="AD445" s="86">
        <v>1</v>
      </c>
      <c r="AE445" s="86">
        <v>0</v>
      </c>
    </row>
    <row r="446" spans="1:31" ht="15.75" thickBot="1">
      <c r="A446" s="23" t="s">
        <v>222</v>
      </c>
      <c r="B446" s="58" t="s">
        <v>222</v>
      </c>
      <c r="C446" s="82">
        <v>240</v>
      </c>
      <c r="D446" s="17"/>
      <c r="E446" s="80" t="s">
        <v>222</v>
      </c>
      <c r="F446" s="80">
        <v>255</v>
      </c>
      <c r="G446" s="70"/>
      <c r="O446" s="36">
        <v>1533500</v>
      </c>
      <c r="P446" s="34" t="s">
        <v>1009</v>
      </c>
      <c r="Q446" s="36">
        <v>1</v>
      </c>
      <c r="R446" s="36">
        <v>1</v>
      </c>
      <c r="S446" s="36">
        <v>0</v>
      </c>
      <c r="U446" s="62" t="s">
        <v>1009</v>
      </c>
      <c r="V446" s="36">
        <v>1533500</v>
      </c>
      <c r="W446" s="36">
        <v>1</v>
      </c>
      <c r="X446" s="36">
        <v>1</v>
      </c>
      <c r="Y446" s="36">
        <v>0</v>
      </c>
      <c r="AA446" s="34" t="s">
        <v>1012</v>
      </c>
      <c r="AB446" s="86">
        <v>1610201</v>
      </c>
      <c r="AC446" s="86">
        <v>1</v>
      </c>
      <c r="AD446" s="86">
        <v>1</v>
      </c>
      <c r="AE446" s="86">
        <v>0</v>
      </c>
    </row>
    <row r="447" spans="1:31" ht="15.75" thickBot="1">
      <c r="A447" s="23" t="s">
        <v>625</v>
      </c>
      <c r="B447" s="59" t="s">
        <v>625</v>
      </c>
      <c r="C447" s="82">
        <v>38</v>
      </c>
      <c r="D447" s="17"/>
      <c r="E447" s="80" t="s">
        <v>625</v>
      </c>
      <c r="F447" s="80">
        <v>40</v>
      </c>
      <c r="G447" s="71"/>
      <c r="O447" s="36">
        <v>1610201</v>
      </c>
      <c r="P447" s="34" t="s">
        <v>1012</v>
      </c>
      <c r="Q447" s="36">
        <v>1</v>
      </c>
      <c r="R447" s="36">
        <v>1</v>
      </c>
      <c r="S447" s="36">
        <v>0</v>
      </c>
      <c r="U447" s="62" t="s">
        <v>1012</v>
      </c>
      <c r="V447" s="36">
        <v>1610201</v>
      </c>
      <c r="W447" s="36">
        <v>1</v>
      </c>
      <c r="X447" s="36">
        <v>1</v>
      </c>
      <c r="Y447" s="36">
        <v>0</v>
      </c>
      <c r="AA447" s="34" t="s">
        <v>1461</v>
      </c>
      <c r="AB447" s="86">
        <v>1721400</v>
      </c>
      <c r="AC447" s="86">
        <v>1</v>
      </c>
      <c r="AD447" s="86">
        <v>1</v>
      </c>
      <c r="AE447" s="86">
        <v>0</v>
      </c>
    </row>
    <row r="448" spans="1:31" ht="24" thickBot="1">
      <c r="A448" s="23" t="s">
        <v>660</v>
      </c>
      <c r="B448" s="58" t="s">
        <v>660</v>
      </c>
      <c r="C448" s="82">
        <v>38</v>
      </c>
      <c r="D448" s="17"/>
      <c r="E448" s="80" t="s">
        <v>660</v>
      </c>
      <c r="F448" s="80">
        <v>38</v>
      </c>
      <c r="G448" s="70"/>
      <c r="O448" s="36">
        <v>1622602</v>
      </c>
      <c r="P448" s="34" t="s">
        <v>1013</v>
      </c>
      <c r="Q448" s="36">
        <v>1</v>
      </c>
      <c r="R448" s="36">
        <v>1</v>
      </c>
      <c r="S448" s="36">
        <v>0</v>
      </c>
      <c r="U448" s="62" t="s">
        <v>1013</v>
      </c>
      <c r="V448" s="36">
        <v>1622602</v>
      </c>
      <c r="W448" s="36">
        <v>1</v>
      </c>
      <c r="X448" s="36">
        <v>1</v>
      </c>
      <c r="Y448" s="36">
        <v>0</v>
      </c>
      <c r="AA448" s="34" t="s">
        <v>1455</v>
      </c>
      <c r="AB448" s="86">
        <v>1733800</v>
      </c>
      <c r="AC448" s="86">
        <v>1</v>
      </c>
      <c r="AD448" s="86">
        <v>1</v>
      </c>
      <c r="AE448" s="86">
        <v>0</v>
      </c>
    </row>
    <row r="449" spans="1:31" ht="24" thickBot="1">
      <c r="A449" s="23" t="s">
        <v>655</v>
      </c>
      <c r="B449" s="59" t="s">
        <v>655</v>
      </c>
      <c r="C449" s="82">
        <v>37</v>
      </c>
      <c r="D449" s="17"/>
      <c r="E449" s="80" t="s">
        <v>655</v>
      </c>
      <c r="F449" s="80">
        <v>37</v>
      </c>
      <c r="G449" s="71"/>
      <c r="O449" s="36">
        <v>1742799</v>
      </c>
      <c r="P449" s="34" t="s">
        <v>1022</v>
      </c>
      <c r="Q449" s="36">
        <v>1</v>
      </c>
      <c r="R449" s="36">
        <v>0</v>
      </c>
      <c r="S449" s="36">
        <v>1</v>
      </c>
      <c r="U449" s="62" t="s">
        <v>1455</v>
      </c>
      <c r="V449" s="36">
        <v>1733800</v>
      </c>
      <c r="W449" s="36">
        <v>1</v>
      </c>
      <c r="X449" s="36">
        <v>1</v>
      </c>
      <c r="Y449" s="36">
        <v>0</v>
      </c>
      <c r="AA449" s="34" t="s">
        <v>1022</v>
      </c>
      <c r="AB449" s="86">
        <v>1742799</v>
      </c>
      <c r="AC449" s="86">
        <v>1</v>
      </c>
      <c r="AD449" s="86">
        <v>0</v>
      </c>
      <c r="AE449" s="86">
        <v>1</v>
      </c>
    </row>
    <row r="450" spans="1:31" ht="23.25" thickBot="1">
      <c r="A450" s="23" t="s">
        <v>859</v>
      </c>
      <c r="B450" s="58" t="s">
        <v>859</v>
      </c>
      <c r="C450" s="82">
        <v>12</v>
      </c>
      <c r="D450" s="17"/>
      <c r="E450" s="80" t="s">
        <v>859</v>
      </c>
      <c r="F450" s="80">
        <v>11</v>
      </c>
      <c r="G450" s="70"/>
      <c r="O450" s="36">
        <v>1830003</v>
      </c>
      <c r="P450" s="34" t="s">
        <v>1030</v>
      </c>
      <c r="Q450" s="36">
        <v>1</v>
      </c>
      <c r="R450" s="36">
        <v>1</v>
      </c>
      <c r="S450" s="36">
        <v>0</v>
      </c>
      <c r="U450" s="62" t="s">
        <v>1022</v>
      </c>
      <c r="V450" s="36">
        <v>1742799</v>
      </c>
      <c r="W450" s="36">
        <v>1</v>
      </c>
      <c r="X450" s="36">
        <v>0</v>
      </c>
      <c r="Y450" s="36">
        <v>1</v>
      </c>
      <c r="AA450" s="34" t="s">
        <v>1030</v>
      </c>
      <c r="AB450" s="86">
        <v>1830003</v>
      </c>
      <c r="AC450" s="86">
        <v>1</v>
      </c>
      <c r="AD450" s="86">
        <v>1</v>
      </c>
      <c r="AE450" s="86">
        <v>0</v>
      </c>
    </row>
    <row r="451" spans="1:31" ht="15.75" thickBot="1">
      <c r="A451" s="23" t="s">
        <v>329</v>
      </c>
      <c r="B451" s="59" t="s">
        <v>329</v>
      </c>
      <c r="C451" s="82">
        <v>134</v>
      </c>
      <c r="D451" s="17"/>
      <c r="E451" s="80" t="s">
        <v>329</v>
      </c>
      <c r="F451" s="80">
        <v>145</v>
      </c>
      <c r="G451" s="71"/>
      <c r="O451" s="36">
        <v>2011800</v>
      </c>
      <c r="P451" s="34" t="s">
        <v>1031</v>
      </c>
      <c r="Q451" s="36">
        <v>1</v>
      </c>
      <c r="R451" s="36">
        <v>0</v>
      </c>
      <c r="S451" s="36">
        <v>1</v>
      </c>
      <c r="U451" s="62" t="s">
        <v>1030</v>
      </c>
      <c r="V451" s="36">
        <v>1830003</v>
      </c>
      <c r="W451" s="36">
        <v>1</v>
      </c>
      <c r="X451" s="36">
        <v>1</v>
      </c>
      <c r="Y451" s="36">
        <v>0</v>
      </c>
      <c r="AA451" s="34" t="s">
        <v>1031</v>
      </c>
      <c r="AB451" s="86">
        <v>2011800</v>
      </c>
      <c r="AC451" s="86">
        <v>1</v>
      </c>
      <c r="AD451" s="86">
        <v>0</v>
      </c>
      <c r="AE451" s="86">
        <v>1</v>
      </c>
    </row>
    <row r="452" spans="1:31" ht="24" thickBot="1">
      <c r="A452" s="23" t="s">
        <v>138</v>
      </c>
      <c r="B452" s="58" t="s">
        <v>138</v>
      </c>
      <c r="C452" s="82">
        <v>507</v>
      </c>
      <c r="D452" s="17"/>
      <c r="E452" s="80" t="s">
        <v>138</v>
      </c>
      <c r="F452" s="80">
        <v>515</v>
      </c>
      <c r="G452" s="70"/>
      <c r="O452" s="36">
        <v>2949299</v>
      </c>
      <c r="P452" s="34" t="s">
        <v>1062</v>
      </c>
      <c r="Q452" s="36">
        <v>1</v>
      </c>
      <c r="R452" s="36">
        <v>1</v>
      </c>
      <c r="S452" s="36">
        <v>0</v>
      </c>
      <c r="U452" s="62" t="s">
        <v>1031</v>
      </c>
      <c r="V452" s="36">
        <v>2011800</v>
      </c>
      <c r="W452" s="36">
        <v>1</v>
      </c>
      <c r="X452" s="36">
        <v>0</v>
      </c>
      <c r="Y452" s="36">
        <v>1</v>
      </c>
      <c r="AA452" s="34" t="s">
        <v>1041</v>
      </c>
      <c r="AB452" s="86">
        <v>2330302</v>
      </c>
      <c r="AC452" s="86">
        <v>1</v>
      </c>
      <c r="AD452" s="86">
        <v>1</v>
      </c>
      <c r="AE452" s="86">
        <v>0</v>
      </c>
    </row>
    <row r="453" spans="1:31" ht="24" thickBot="1">
      <c r="A453" s="23" t="s">
        <v>390</v>
      </c>
      <c r="B453" s="59" t="s">
        <v>390</v>
      </c>
      <c r="C453" s="82">
        <v>101</v>
      </c>
      <c r="D453" s="17"/>
      <c r="E453" s="80" t="s">
        <v>390</v>
      </c>
      <c r="F453" s="80">
        <v>108</v>
      </c>
      <c r="G453" s="71"/>
      <c r="O453" s="36">
        <v>3312103</v>
      </c>
      <c r="P453" s="34" t="s">
        <v>1085</v>
      </c>
      <c r="Q453" s="36">
        <v>1</v>
      </c>
      <c r="R453" s="36">
        <v>1</v>
      </c>
      <c r="S453" s="36">
        <v>0</v>
      </c>
      <c r="U453" s="62" t="s">
        <v>1041</v>
      </c>
      <c r="V453" s="36">
        <v>2330302</v>
      </c>
      <c r="W453" s="36">
        <v>1</v>
      </c>
      <c r="X453" s="36">
        <v>1</v>
      </c>
      <c r="Y453" s="36">
        <v>0</v>
      </c>
      <c r="AA453" s="34" t="s">
        <v>1062</v>
      </c>
      <c r="AB453" s="86">
        <v>2949299</v>
      </c>
      <c r="AC453" s="86">
        <v>1</v>
      </c>
      <c r="AD453" s="86">
        <v>1</v>
      </c>
      <c r="AE453" s="86">
        <v>0</v>
      </c>
    </row>
    <row r="454" spans="1:31" ht="23.25" thickBot="1">
      <c r="A454" s="23" t="s">
        <v>137</v>
      </c>
      <c r="B454" s="58" t="s">
        <v>137</v>
      </c>
      <c r="C454" s="82">
        <v>507</v>
      </c>
      <c r="D454" s="17"/>
      <c r="E454" s="80" t="s">
        <v>137</v>
      </c>
      <c r="F454" s="80">
        <v>533</v>
      </c>
      <c r="G454" s="70"/>
      <c r="O454" s="36">
        <v>4110700</v>
      </c>
      <c r="P454" s="34" t="s">
        <v>1113</v>
      </c>
      <c r="Q454" s="36">
        <v>1</v>
      </c>
      <c r="R454" s="36">
        <v>1</v>
      </c>
      <c r="S454" s="36">
        <v>0</v>
      </c>
      <c r="U454" s="62" t="s">
        <v>1456</v>
      </c>
      <c r="V454" s="36">
        <v>2854200</v>
      </c>
      <c r="W454" s="36">
        <v>1</v>
      </c>
      <c r="X454" s="36">
        <v>1</v>
      </c>
      <c r="Y454" s="36">
        <v>0</v>
      </c>
      <c r="AA454" s="34" t="s">
        <v>1113</v>
      </c>
      <c r="AB454" s="86">
        <v>4110700</v>
      </c>
      <c r="AC454" s="86">
        <v>1</v>
      </c>
      <c r="AD454" s="86">
        <v>1</v>
      </c>
      <c r="AE454" s="86">
        <v>0</v>
      </c>
    </row>
    <row r="455" spans="1:31" ht="23.25" thickBot="1">
      <c r="A455" s="23" t="s">
        <v>754</v>
      </c>
      <c r="B455" s="59" t="s">
        <v>754</v>
      </c>
      <c r="C455" s="82">
        <v>20</v>
      </c>
      <c r="D455" s="17"/>
      <c r="E455" s="80" t="s">
        <v>754</v>
      </c>
      <c r="F455" s="80">
        <v>20</v>
      </c>
      <c r="G455" s="71"/>
      <c r="O455" s="36">
        <v>4212000</v>
      </c>
      <c r="P455" s="34" t="s">
        <v>1115</v>
      </c>
      <c r="Q455" s="36">
        <v>1</v>
      </c>
      <c r="R455" s="36">
        <v>1</v>
      </c>
      <c r="S455" s="36">
        <v>0</v>
      </c>
      <c r="U455" s="62" t="s">
        <v>1062</v>
      </c>
      <c r="V455" s="36">
        <v>2949299</v>
      </c>
      <c r="W455" s="36">
        <v>1</v>
      </c>
      <c r="X455" s="36">
        <v>1</v>
      </c>
      <c r="Y455" s="36">
        <v>0</v>
      </c>
      <c r="AA455" s="34" t="s">
        <v>1115</v>
      </c>
      <c r="AB455" s="86">
        <v>4212000</v>
      </c>
      <c r="AC455" s="86">
        <v>1</v>
      </c>
      <c r="AD455" s="86">
        <v>1</v>
      </c>
      <c r="AE455" s="86">
        <v>0</v>
      </c>
    </row>
    <row r="456" spans="1:31" ht="23.25" thickBot="1">
      <c r="A456" s="23" t="s">
        <v>268</v>
      </c>
      <c r="B456" s="58" t="s">
        <v>268</v>
      </c>
      <c r="C456" s="82">
        <v>187</v>
      </c>
      <c r="D456" s="17"/>
      <c r="E456" s="80" t="s">
        <v>268</v>
      </c>
      <c r="F456" s="80">
        <v>198</v>
      </c>
      <c r="G456" s="70"/>
      <c r="O456" s="36">
        <v>4221904</v>
      </c>
      <c r="P456" s="34" t="s">
        <v>1116</v>
      </c>
      <c r="Q456" s="36">
        <v>1</v>
      </c>
      <c r="R456" s="36">
        <v>0</v>
      </c>
      <c r="S456" s="36">
        <v>1</v>
      </c>
      <c r="U456" s="62" t="s">
        <v>1085</v>
      </c>
      <c r="V456" s="36">
        <v>3312103</v>
      </c>
      <c r="W456" s="36">
        <v>1</v>
      </c>
      <c r="X456" s="36">
        <v>1</v>
      </c>
      <c r="Y456" s="36">
        <v>0</v>
      </c>
      <c r="AA456" s="34" t="s">
        <v>1116</v>
      </c>
      <c r="AB456" s="86">
        <v>4221904</v>
      </c>
      <c r="AC456" s="86">
        <v>1</v>
      </c>
      <c r="AD456" s="86">
        <v>0</v>
      </c>
      <c r="AE456" s="86">
        <v>1</v>
      </c>
    </row>
    <row r="457" spans="1:31" ht="15.75" thickBot="1">
      <c r="A457" s="23" t="s">
        <v>831</v>
      </c>
      <c r="B457" s="59" t="s">
        <v>831</v>
      </c>
      <c r="C457" s="82">
        <v>16</v>
      </c>
      <c r="D457" s="17"/>
      <c r="E457" s="80" t="s">
        <v>831</v>
      </c>
      <c r="F457" s="80">
        <v>18</v>
      </c>
      <c r="G457" s="71"/>
      <c r="O457" s="36">
        <v>4221905</v>
      </c>
      <c r="P457" s="34" t="s">
        <v>1117</v>
      </c>
      <c r="Q457" s="36">
        <v>1</v>
      </c>
      <c r="R457" s="36">
        <v>1</v>
      </c>
      <c r="S457" s="36">
        <v>0</v>
      </c>
      <c r="U457" s="62" t="s">
        <v>1113</v>
      </c>
      <c r="V457" s="36">
        <v>4110700</v>
      </c>
      <c r="W457" s="36">
        <v>1</v>
      </c>
      <c r="X457" s="36">
        <v>1</v>
      </c>
      <c r="Y457" s="36">
        <v>0</v>
      </c>
      <c r="AA457" s="34" t="s">
        <v>1117</v>
      </c>
      <c r="AB457" s="86">
        <v>4221905</v>
      </c>
      <c r="AC457" s="86">
        <v>1</v>
      </c>
      <c r="AD457" s="86">
        <v>1</v>
      </c>
      <c r="AE457" s="86">
        <v>0</v>
      </c>
    </row>
    <row r="458" spans="1:31" ht="15.75" thickBot="1">
      <c r="A458" s="23" t="s">
        <v>322</v>
      </c>
      <c r="B458" s="58" t="s">
        <v>322</v>
      </c>
      <c r="C458" s="82">
        <v>142</v>
      </c>
      <c r="D458" s="17"/>
      <c r="E458" s="80" t="s">
        <v>322</v>
      </c>
      <c r="F458" s="80">
        <v>152</v>
      </c>
      <c r="G458" s="70"/>
      <c r="O458" s="36">
        <v>4299599</v>
      </c>
      <c r="P458" s="34" t="s">
        <v>1119</v>
      </c>
      <c r="Q458" s="36">
        <v>1</v>
      </c>
      <c r="R458" s="36">
        <v>1</v>
      </c>
      <c r="S458" s="36">
        <v>0</v>
      </c>
      <c r="U458" s="62" t="s">
        <v>1115</v>
      </c>
      <c r="V458" s="36">
        <v>4212000</v>
      </c>
      <c r="W458" s="36">
        <v>1</v>
      </c>
      <c r="X458" s="36">
        <v>1</v>
      </c>
      <c r="Y458" s="36">
        <v>0</v>
      </c>
      <c r="AA458" s="34" t="s">
        <v>1119</v>
      </c>
      <c r="AB458" s="86">
        <v>4299599</v>
      </c>
      <c r="AC458" s="86">
        <v>1</v>
      </c>
      <c r="AD458" s="86">
        <v>1</v>
      </c>
      <c r="AE458" s="86">
        <v>0</v>
      </c>
    </row>
    <row r="459" spans="1:31" ht="15.75" thickBot="1">
      <c r="A459" s="23" t="s">
        <v>86</v>
      </c>
      <c r="B459" s="59" t="s">
        <v>86</v>
      </c>
      <c r="C459" s="83">
        <v>1221</v>
      </c>
      <c r="D459" s="76"/>
      <c r="E459" s="80" t="s">
        <v>86</v>
      </c>
      <c r="F459" s="81">
        <v>1275</v>
      </c>
      <c r="G459" s="72"/>
      <c r="O459" s="36">
        <v>4329102</v>
      </c>
      <c r="P459" s="34" t="s">
        <v>1126</v>
      </c>
      <c r="Q459" s="36">
        <v>1</v>
      </c>
      <c r="R459" s="36">
        <v>1</v>
      </c>
      <c r="S459" s="36">
        <v>0</v>
      </c>
      <c r="U459" s="62" t="s">
        <v>1116</v>
      </c>
      <c r="V459" s="36">
        <v>4221904</v>
      </c>
      <c r="W459" s="36">
        <v>1</v>
      </c>
      <c r="X459" s="36">
        <v>0</v>
      </c>
      <c r="Y459" s="36">
        <v>1</v>
      </c>
      <c r="AA459" s="34" t="s">
        <v>1462</v>
      </c>
      <c r="AB459" s="86">
        <v>4312600</v>
      </c>
      <c r="AC459" s="86">
        <v>1</v>
      </c>
      <c r="AD459" s="86">
        <v>1</v>
      </c>
      <c r="AE459" s="86">
        <v>0</v>
      </c>
    </row>
    <row r="460" spans="1:31" ht="24" thickBot="1">
      <c r="A460" s="23" t="s">
        <v>237</v>
      </c>
      <c r="B460" s="58" t="s">
        <v>237</v>
      </c>
      <c r="C460" s="82">
        <v>215</v>
      </c>
      <c r="D460" s="17"/>
      <c r="E460" s="80" t="s">
        <v>237</v>
      </c>
      <c r="F460" s="80">
        <v>237</v>
      </c>
      <c r="G460" s="70"/>
      <c r="O460" s="36">
        <v>4399101</v>
      </c>
      <c r="P460" s="34" t="s">
        <v>1137</v>
      </c>
      <c r="Q460" s="36">
        <v>1</v>
      </c>
      <c r="R460" s="36">
        <v>1</v>
      </c>
      <c r="S460" s="36">
        <v>0</v>
      </c>
      <c r="U460" s="62" t="s">
        <v>1117</v>
      </c>
      <c r="V460" s="36">
        <v>4221905</v>
      </c>
      <c r="W460" s="36">
        <v>1</v>
      </c>
      <c r="X460" s="36">
        <v>1</v>
      </c>
      <c r="Y460" s="36">
        <v>0</v>
      </c>
      <c r="AA460" s="34" t="s">
        <v>1126</v>
      </c>
      <c r="AB460" s="86">
        <v>4329102</v>
      </c>
      <c r="AC460" s="86">
        <v>1</v>
      </c>
      <c r="AD460" s="86">
        <v>1</v>
      </c>
      <c r="AE460" s="86">
        <v>0</v>
      </c>
    </row>
    <row r="461" spans="1:31" ht="23.25" thickBot="1">
      <c r="A461" s="23" t="s">
        <v>181</v>
      </c>
      <c r="B461" s="59" t="s">
        <v>181</v>
      </c>
      <c r="C461" s="82">
        <v>337</v>
      </c>
      <c r="D461" s="17"/>
      <c r="E461" s="80" t="s">
        <v>181</v>
      </c>
      <c r="F461" s="80">
        <v>357</v>
      </c>
      <c r="G461" s="71"/>
      <c r="O461" s="36">
        <v>4512901</v>
      </c>
      <c r="P461" s="34" t="s">
        <v>1142</v>
      </c>
      <c r="Q461" s="36">
        <v>1</v>
      </c>
      <c r="R461" s="36">
        <v>0</v>
      </c>
      <c r="S461" s="36">
        <v>1</v>
      </c>
      <c r="U461" s="62" t="s">
        <v>1119</v>
      </c>
      <c r="V461" s="36">
        <v>4299599</v>
      </c>
      <c r="W461" s="36">
        <v>1</v>
      </c>
      <c r="X461" s="36">
        <v>1</v>
      </c>
      <c r="Y461" s="36">
        <v>0</v>
      </c>
      <c r="AA461" s="34" t="s">
        <v>1137</v>
      </c>
      <c r="AB461" s="86">
        <v>4399101</v>
      </c>
      <c r="AC461" s="86">
        <v>1</v>
      </c>
      <c r="AD461" s="86">
        <v>1</v>
      </c>
      <c r="AE461" s="86">
        <v>0</v>
      </c>
    </row>
    <row r="462" spans="1:31" ht="24" thickBot="1">
      <c r="A462" s="23" t="s">
        <v>368</v>
      </c>
      <c r="B462" s="58" t="s">
        <v>368</v>
      </c>
      <c r="C462" s="82">
        <v>119</v>
      </c>
      <c r="D462" s="17"/>
      <c r="E462" s="80" t="s">
        <v>368</v>
      </c>
      <c r="F462" s="80">
        <v>123</v>
      </c>
      <c r="G462" s="70"/>
      <c r="O462" s="36">
        <v>4530706</v>
      </c>
      <c r="P462" s="34" t="s">
        <v>1154</v>
      </c>
      <c r="Q462" s="36">
        <v>1</v>
      </c>
      <c r="R462" s="36">
        <v>0</v>
      </c>
      <c r="S462" s="36">
        <v>1</v>
      </c>
      <c r="U462" s="62" t="s">
        <v>1126</v>
      </c>
      <c r="V462" s="36">
        <v>4329102</v>
      </c>
      <c r="W462" s="36">
        <v>1</v>
      </c>
      <c r="X462" s="36">
        <v>1</v>
      </c>
      <c r="Y462" s="36">
        <v>0</v>
      </c>
      <c r="AA462" s="34" t="s">
        <v>1142</v>
      </c>
      <c r="AB462" s="86">
        <v>4512901</v>
      </c>
      <c r="AC462" s="86">
        <v>1</v>
      </c>
      <c r="AD462" s="86">
        <v>0</v>
      </c>
      <c r="AE462" s="86">
        <v>1</v>
      </c>
    </row>
    <row r="463" spans="1:31" ht="24" thickBot="1">
      <c r="A463" s="23" t="s">
        <v>604</v>
      </c>
      <c r="B463" s="59" t="s">
        <v>604</v>
      </c>
      <c r="C463" s="82">
        <v>46</v>
      </c>
      <c r="D463" s="17"/>
      <c r="E463" s="80" t="s">
        <v>604</v>
      </c>
      <c r="F463" s="80">
        <v>46</v>
      </c>
      <c r="G463" s="71"/>
      <c r="O463" s="36">
        <v>4541203</v>
      </c>
      <c r="P463" s="34" t="s">
        <v>1156</v>
      </c>
      <c r="Q463" s="36">
        <v>1</v>
      </c>
      <c r="R463" s="36">
        <v>1</v>
      </c>
      <c r="S463" s="36">
        <v>0</v>
      </c>
      <c r="U463" s="62" t="s">
        <v>1137</v>
      </c>
      <c r="V463" s="36">
        <v>4399101</v>
      </c>
      <c r="W463" s="36">
        <v>1</v>
      </c>
      <c r="X463" s="36">
        <v>1</v>
      </c>
      <c r="Y463" s="36">
        <v>0</v>
      </c>
      <c r="AA463" s="34" t="s">
        <v>1154</v>
      </c>
      <c r="AB463" s="86">
        <v>4530706</v>
      </c>
      <c r="AC463" s="86">
        <v>1</v>
      </c>
      <c r="AD463" s="86">
        <v>0</v>
      </c>
      <c r="AE463" s="86">
        <v>1</v>
      </c>
    </row>
    <row r="464" spans="1:31" ht="24" thickBot="1">
      <c r="A464" s="23" t="s">
        <v>308</v>
      </c>
      <c r="B464" s="58" t="s">
        <v>308</v>
      </c>
      <c r="C464" s="82">
        <v>149</v>
      </c>
      <c r="D464" s="17"/>
      <c r="E464" s="80" t="s">
        <v>308</v>
      </c>
      <c r="F464" s="80">
        <v>156</v>
      </c>
      <c r="G464" s="70"/>
      <c r="O464" s="36">
        <v>4542101</v>
      </c>
      <c r="P464" s="34" t="s">
        <v>1158</v>
      </c>
      <c r="Q464" s="36">
        <v>1</v>
      </c>
      <c r="R464" s="36">
        <v>0</v>
      </c>
      <c r="S464" s="36">
        <v>1</v>
      </c>
      <c r="U464" s="62" t="s">
        <v>1142</v>
      </c>
      <c r="V464" s="36">
        <v>4512901</v>
      </c>
      <c r="W464" s="36">
        <v>1</v>
      </c>
      <c r="X464" s="36">
        <v>0</v>
      </c>
      <c r="Y464" s="36">
        <v>1</v>
      </c>
      <c r="AA464" s="34" t="s">
        <v>1156</v>
      </c>
      <c r="AB464" s="86">
        <v>4541203</v>
      </c>
      <c r="AC464" s="86">
        <v>1</v>
      </c>
      <c r="AD464" s="86">
        <v>1</v>
      </c>
      <c r="AE464" s="86">
        <v>0</v>
      </c>
    </row>
    <row r="465" spans="1:31" ht="24" thickBot="1">
      <c r="A465" s="23" t="s">
        <v>130</v>
      </c>
      <c r="B465" s="59" t="s">
        <v>130</v>
      </c>
      <c r="C465" s="82">
        <v>639</v>
      </c>
      <c r="D465" s="17"/>
      <c r="E465" s="80" t="s">
        <v>130</v>
      </c>
      <c r="F465" s="80">
        <v>723</v>
      </c>
      <c r="G465" s="71"/>
      <c r="O465" s="36">
        <v>4616800</v>
      </c>
      <c r="P465" s="34" t="s">
        <v>1161</v>
      </c>
      <c r="Q465" s="36">
        <v>1</v>
      </c>
      <c r="R465" s="36">
        <v>1</v>
      </c>
      <c r="S465" s="36">
        <v>0</v>
      </c>
      <c r="U465" s="62" t="s">
        <v>1457</v>
      </c>
      <c r="V465" s="36">
        <v>4530701</v>
      </c>
      <c r="W465" s="36">
        <v>1</v>
      </c>
      <c r="X465" s="36">
        <v>1</v>
      </c>
      <c r="Y465" s="36">
        <v>0</v>
      </c>
      <c r="AA465" s="34" t="s">
        <v>1158</v>
      </c>
      <c r="AB465" s="86">
        <v>4542101</v>
      </c>
      <c r="AC465" s="86">
        <v>1</v>
      </c>
      <c r="AD465" s="86">
        <v>0</v>
      </c>
      <c r="AE465" s="86">
        <v>1</v>
      </c>
    </row>
    <row r="466" spans="1:31" ht="24" thickBot="1">
      <c r="A466" s="23" t="s">
        <v>557</v>
      </c>
      <c r="B466" s="58" t="s">
        <v>557</v>
      </c>
      <c r="C466" s="82">
        <v>52</v>
      </c>
      <c r="D466" s="17"/>
      <c r="E466" s="80" t="s">
        <v>557</v>
      </c>
      <c r="F466" s="80">
        <v>53</v>
      </c>
      <c r="G466" s="70"/>
      <c r="O466" s="36">
        <v>4617600</v>
      </c>
      <c r="P466" s="34" t="s">
        <v>1162</v>
      </c>
      <c r="Q466" s="36">
        <v>1</v>
      </c>
      <c r="R466" s="36">
        <v>1</v>
      </c>
      <c r="S466" s="36">
        <v>0</v>
      </c>
      <c r="U466" s="62" t="s">
        <v>1154</v>
      </c>
      <c r="V466" s="36">
        <v>4530706</v>
      </c>
      <c r="W466" s="36">
        <v>1</v>
      </c>
      <c r="X466" s="36">
        <v>0</v>
      </c>
      <c r="Y466" s="36">
        <v>1</v>
      </c>
      <c r="AA466" s="34" t="s">
        <v>1161</v>
      </c>
      <c r="AB466" s="86">
        <v>4616800</v>
      </c>
      <c r="AC466" s="86">
        <v>1</v>
      </c>
      <c r="AD466" s="86">
        <v>1</v>
      </c>
      <c r="AE466" s="86">
        <v>0</v>
      </c>
    </row>
    <row r="467" spans="1:31" ht="24" thickBot="1">
      <c r="A467" s="23" t="s">
        <v>261</v>
      </c>
      <c r="B467" s="59" t="s">
        <v>261</v>
      </c>
      <c r="C467" s="82">
        <v>201</v>
      </c>
      <c r="D467" s="17"/>
      <c r="E467" s="80" t="s">
        <v>261</v>
      </c>
      <c r="F467" s="80">
        <v>217</v>
      </c>
      <c r="G467" s="71"/>
      <c r="O467" s="36">
        <v>4623109</v>
      </c>
      <c r="P467" s="34" t="s">
        <v>1167</v>
      </c>
      <c r="Q467" s="36">
        <v>1</v>
      </c>
      <c r="R467" s="36">
        <v>1</v>
      </c>
      <c r="S467" s="36">
        <v>0</v>
      </c>
      <c r="U467" s="62" t="s">
        <v>1156</v>
      </c>
      <c r="V467" s="36">
        <v>4541203</v>
      </c>
      <c r="W467" s="36">
        <v>1</v>
      </c>
      <c r="X467" s="36">
        <v>1</v>
      </c>
      <c r="Y467" s="36">
        <v>0</v>
      </c>
      <c r="AA467" s="34" t="s">
        <v>1162</v>
      </c>
      <c r="AB467" s="86">
        <v>4617600</v>
      </c>
      <c r="AC467" s="86">
        <v>1</v>
      </c>
      <c r="AD467" s="86">
        <v>1</v>
      </c>
      <c r="AE467" s="86">
        <v>0</v>
      </c>
    </row>
    <row r="468" spans="1:31" ht="23.25" thickBot="1">
      <c r="A468" s="23" t="s">
        <v>525</v>
      </c>
      <c r="B468" s="58" t="s">
        <v>525</v>
      </c>
      <c r="C468" s="82">
        <v>56</v>
      </c>
      <c r="D468" s="17"/>
      <c r="E468" s="80" t="s">
        <v>525</v>
      </c>
      <c r="F468" s="80">
        <v>61</v>
      </c>
      <c r="G468" s="70"/>
      <c r="O468" s="36">
        <v>4635402</v>
      </c>
      <c r="P468" s="34" t="s">
        <v>1168</v>
      </c>
      <c r="Q468" s="36">
        <v>1</v>
      </c>
      <c r="R468" s="36">
        <v>1</v>
      </c>
      <c r="S468" s="36">
        <v>0</v>
      </c>
      <c r="U468" s="62" t="s">
        <v>1158</v>
      </c>
      <c r="V468" s="36">
        <v>4542101</v>
      </c>
      <c r="W468" s="36">
        <v>1</v>
      </c>
      <c r="X468" s="36">
        <v>0</v>
      </c>
      <c r="Y468" s="36">
        <v>1</v>
      </c>
      <c r="AA468" s="34" t="s">
        <v>1168</v>
      </c>
      <c r="AB468" s="86">
        <v>4635402</v>
      </c>
      <c r="AC468" s="86">
        <v>1</v>
      </c>
      <c r="AD468" s="86">
        <v>1</v>
      </c>
      <c r="AE468" s="86">
        <v>0</v>
      </c>
    </row>
    <row r="469" spans="1:31" ht="24" thickBot="1">
      <c r="A469" s="23" t="s">
        <v>503</v>
      </c>
      <c r="B469" s="59" t="s">
        <v>503</v>
      </c>
      <c r="C469" s="82">
        <v>52</v>
      </c>
      <c r="D469" s="17"/>
      <c r="E469" s="80" t="s">
        <v>503</v>
      </c>
      <c r="F469" s="80">
        <v>55</v>
      </c>
      <c r="G469" s="71"/>
      <c r="O469" s="36">
        <v>4635403</v>
      </c>
      <c r="P469" s="34" t="s">
        <v>1169</v>
      </c>
      <c r="Q469" s="36">
        <v>1</v>
      </c>
      <c r="R469" s="36">
        <v>1</v>
      </c>
      <c r="S469" s="36">
        <v>0</v>
      </c>
      <c r="U469" s="62" t="s">
        <v>1161</v>
      </c>
      <c r="V469" s="36">
        <v>4616800</v>
      </c>
      <c r="W469" s="36">
        <v>1</v>
      </c>
      <c r="X469" s="36">
        <v>1</v>
      </c>
      <c r="Y469" s="36">
        <v>0</v>
      </c>
      <c r="AA469" s="34" t="s">
        <v>1169</v>
      </c>
      <c r="AB469" s="86">
        <v>4635403</v>
      </c>
      <c r="AC469" s="86">
        <v>1</v>
      </c>
      <c r="AD469" s="86">
        <v>1</v>
      </c>
      <c r="AE469" s="86">
        <v>0</v>
      </c>
    </row>
    <row r="470" spans="1:31" ht="24" thickBot="1">
      <c r="A470" s="23" t="s">
        <v>626</v>
      </c>
      <c r="B470" s="58" t="s">
        <v>626</v>
      </c>
      <c r="C470" s="82">
        <v>38</v>
      </c>
      <c r="D470" s="17"/>
      <c r="E470" s="80" t="s">
        <v>626</v>
      </c>
      <c r="F470" s="80">
        <v>41</v>
      </c>
      <c r="G470" s="70"/>
      <c r="O470" s="36">
        <v>4639702</v>
      </c>
      <c r="P470" s="34" t="s">
        <v>1173</v>
      </c>
      <c r="Q470" s="36">
        <v>1</v>
      </c>
      <c r="R470" s="36">
        <v>0</v>
      </c>
      <c r="S470" s="36">
        <v>1</v>
      </c>
      <c r="U470" s="62" t="s">
        <v>1162</v>
      </c>
      <c r="V470" s="36">
        <v>4617600</v>
      </c>
      <c r="W470" s="36">
        <v>1</v>
      </c>
      <c r="X470" s="36">
        <v>1</v>
      </c>
      <c r="Y470" s="36">
        <v>0</v>
      </c>
      <c r="AA470" s="34" t="s">
        <v>1173</v>
      </c>
      <c r="AB470" s="86">
        <v>4639702</v>
      </c>
      <c r="AC470" s="86">
        <v>1</v>
      </c>
      <c r="AD470" s="86">
        <v>0</v>
      </c>
      <c r="AE470" s="86">
        <v>1</v>
      </c>
    </row>
    <row r="471" spans="1:31" ht="24" thickBot="1">
      <c r="A471" s="23" t="s">
        <v>283</v>
      </c>
      <c r="B471" s="59" t="s">
        <v>283</v>
      </c>
      <c r="C471" s="82">
        <v>172</v>
      </c>
      <c r="D471" s="17"/>
      <c r="E471" s="80" t="s">
        <v>283</v>
      </c>
      <c r="F471" s="80">
        <v>177</v>
      </c>
      <c r="G471" s="71"/>
      <c r="O471" s="36">
        <v>4642702</v>
      </c>
      <c r="P471" s="34" t="s">
        <v>1175</v>
      </c>
      <c r="Q471" s="36">
        <v>1</v>
      </c>
      <c r="R471" s="36">
        <v>1</v>
      </c>
      <c r="S471" s="36">
        <v>0</v>
      </c>
      <c r="U471" s="62" t="s">
        <v>1167</v>
      </c>
      <c r="V471" s="36">
        <v>4623109</v>
      </c>
      <c r="W471" s="36">
        <v>1</v>
      </c>
      <c r="X471" s="36">
        <v>1</v>
      </c>
      <c r="Y471" s="36">
        <v>0</v>
      </c>
      <c r="AA471" s="34" t="s">
        <v>1175</v>
      </c>
      <c r="AB471" s="86">
        <v>4642702</v>
      </c>
      <c r="AC471" s="86">
        <v>1</v>
      </c>
      <c r="AD471" s="86">
        <v>1</v>
      </c>
      <c r="AE471" s="86">
        <v>0</v>
      </c>
    </row>
    <row r="472" spans="1:31" ht="15.75" thickBot="1">
      <c r="A472" s="23" t="s">
        <v>584</v>
      </c>
      <c r="B472" s="58" t="s">
        <v>584</v>
      </c>
      <c r="C472" s="82">
        <v>54</v>
      </c>
      <c r="D472" s="17"/>
      <c r="E472" s="80" t="s">
        <v>584</v>
      </c>
      <c r="F472" s="80">
        <v>60</v>
      </c>
      <c r="G472" s="70"/>
      <c r="O472" s="36">
        <v>4644301</v>
      </c>
      <c r="P472" s="34" t="s">
        <v>1177</v>
      </c>
      <c r="Q472" s="36">
        <v>1</v>
      </c>
      <c r="R472" s="36">
        <v>1</v>
      </c>
      <c r="S472" s="36">
        <v>0</v>
      </c>
      <c r="U472" s="62" t="s">
        <v>1168</v>
      </c>
      <c r="V472" s="36">
        <v>4635402</v>
      </c>
      <c r="W472" s="36">
        <v>1</v>
      </c>
      <c r="X472" s="36">
        <v>1</v>
      </c>
      <c r="Y472" s="36">
        <v>0</v>
      </c>
      <c r="AA472" s="34" t="s">
        <v>1177</v>
      </c>
      <c r="AB472" s="86">
        <v>4644301</v>
      </c>
      <c r="AC472" s="86">
        <v>1</v>
      </c>
      <c r="AD472" s="86">
        <v>1</v>
      </c>
      <c r="AE472" s="86">
        <v>0</v>
      </c>
    </row>
    <row r="473" spans="1:31" ht="23.25" thickBot="1">
      <c r="A473" s="23" t="s">
        <v>359</v>
      </c>
      <c r="B473" s="59" t="s">
        <v>359</v>
      </c>
      <c r="C473" s="82">
        <v>129</v>
      </c>
      <c r="D473" s="17"/>
      <c r="E473" s="80" t="s">
        <v>359</v>
      </c>
      <c r="F473" s="80">
        <v>141</v>
      </c>
      <c r="G473" s="71"/>
      <c r="O473" s="36">
        <v>4647801</v>
      </c>
      <c r="P473" s="34" t="s">
        <v>1178</v>
      </c>
      <c r="Q473" s="36">
        <v>1</v>
      </c>
      <c r="R473" s="36">
        <v>0</v>
      </c>
      <c r="S473" s="36">
        <v>1</v>
      </c>
      <c r="U473" s="62" t="s">
        <v>1169</v>
      </c>
      <c r="V473" s="36">
        <v>4635403</v>
      </c>
      <c r="W473" s="36">
        <v>1</v>
      </c>
      <c r="X473" s="36">
        <v>1</v>
      </c>
      <c r="Y473" s="36">
        <v>0</v>
      </c>
      <c r="AA473" s="34" t="s">
        <v>1178</v>
      </c>
      <c r="AB473" s="86">
        <v>4647801</v>
      </c>
      <c r="AC473" s="86">
        <v>1</v>
      </c>
      <c r="AD473" s="86">
        <v>0</v>
      </c>
      <c r="AE473" s="86">
        <v>1</v>
      </c>
    </row>
    <row r="474" spans="1:31" ht="23.25" thickBot="1">
      <c r="A474" s="23" t="s">
        <v>708</v>
      </c>
      <c r="B474" s="58" t="s">
        <v>708</v>
      </c>
      <c r="C474" s="82">
        <v>27</v>
      </c>
      <c r="D474" s="17"/>
      <c r="E474" s="80" t="s">
        <v>708</v>
      </c>
      <c r="F474" s="80">
        <v>27</v>
      </c>
      <c r="G474" s="70"/>
      <c r="O474" s="36">
        <v>4647802</v>
      </c>
      <c r="P474" s="34" t="s">
        <v>1179</v>
      </c>
      <c r="Q474" s="36">
        <v>1</v>
      </c>
      <c r="R474" s="36">
        <v>0</v>
      </c>
      <c r="S474" s="36">
        <v>1</v>
      </c>
      <c r="U474" s="62" t="s">
        <v>1173</v>
      </c>
      <c r="V474" s="36">
        <v>4639702</v>
      </c>
      <c r="W474" s="36">
        <v>1</v>
      </c>
      <c r="X474" s="36">
        <v>0</v>
      </c>
      <c r="Y474" s="36">
        <v>1</v>
      </c>
      <c r="AA474" s="34" t="s">
        <v>1179</v>
      </c>
      <c r="AB474" s="86">
        <v>4647802</v>
      </c>
      <c r="AC474" s="86">
        <v>1</v>
      </c>
      <c r="AD474" s="86">
        <v>0</v>
      </c>
      <c r="AE474" s="86">
        <v>1</v>
      </c>
    </row>
    <row r="475" spans="1:31" ht="24" thickBot="1">
      <c r="A475" s="23" t="s">
        <v>154</v>
      </c>
      <c r="B475" s="59" t="s">
        <v>154</v>
      </c>
      <c r="C475" s="82">
        <v>415</v>
      </c>
      <c r="D475" s="17"/>
      <c r="E475" s="80" t="s">
        <v>154</v>
      </c>
      <c r="F475" s="80">
        <v>435</v>
      </c>
      <c r="G475" s="71"/>
      <c r="O475" s="36">
        <v>4649401</v>
      </c>
      <c r="P475" s="34" t="s">
        <v>1180</v>
      </c>
      <c r="Q475" s="36">
        <v>1</v>
      </c>
      <c r="R475" s="36">
        <v>1</v>
      </c>
      <c r="S475" s="36">
        <v>0</v>
      </c>
      <c r="U475" s="62" t="s">
        <v>1175</v>
      </c>
      <c r="V475" s="36">
        <v>4642702</v>
      </c>
      <c r="W475" s="36">
        <v>1</v>
      </c>
      <c r="X475" s="36">
        <v>1</v>
      </c>
      <c r="Y475" s="36">
        <v>0</v>
      </c>
      <c r="AA475" s="34" t="s">
        <v>1180</v>
      </c>
      <c r="AB475" s="86">
        <v>4649401</v>
      </c>
      <c r="AC475" s="86">
        <v>1</v>
      </c>
      <c r="AD475" s="86">
        <v>1</v>
      </c>
      <c r="AE475" s="86">
        <v>0</v>
      </c>
    </row>
    <row r="476" spans="1:31" ht="24" thickBot="1">
      <c r="A476" s="23" t="s">
        <v>709</v>
      </c>
      <c r="B476" s="58" t="s">
        <v>709</v>
      </c>
      <c r="C476" s="82">
        <v>29</v>
      </c>
      <c r="D476" s="17"/>
      <c r="E476" s="80" t="s">
        <v>709</v>
      </c>
      <c r="F476" s="80">
        <v>29</v>
      </c>
      <c r="G476" s="70"/>
      <c r="O476" s="36">
        <v>4649408</v>
      </c>
      <c r="P476" s="34" t="s">
        <v>1181</v>
      </c>
      <c r="Q476" s="36">
        <v>1</v>
      </c>
      <c r="R476" s="36">
        <v>1</v>
      </c>
      <c r="S476" s="36">
        <v>0</v>
      </c>
      <c r="U476" s="62" t="s">
        <v>1177</v>
      </c>
      <c r="V476" s="36">
        <v>4644301</v>
      </c>
      <c r="W476" s="36">
        <v>1</v>
      </c>
      <c r="X476" s="36">
        <v>1</v>
      </c>
      <c r="Y476" s="36">
        <v>0</v>
      </c>
      <c r="AA476" s="34" t="s">
        <v>1181</v>
      </c>
      <c r="AB476" s="86">
        <v>4649408</v>
      </c>
      <c r="AC476" s="86">
        <v>1</v>
      </c>
      <c r="AD476" s="86">
        <v>1</v>
      </c>
      <c r="AE476" s="86">
        <v>0</v>
      </c>
    </row>
    <row r="477" spans="1:31" ht="24" thickBot="1">
      <c r="A477" s="23" t="s">
        <v>291</v>
      </c>
      <c r="B477" s="59" t="s">
        <v>291</v>
      </c>
      <c r="C477" s="82">
        <v>158</v>
      </c>
      <c r="D477" s="17"/>
      <c r="E477" s="80" t="s">
        <v>291</v>
      </c>
      <c r="F477" s="80">
        <v>169</v>
      </c>
      <c r="G477" s="71"/>
      <c r="O477" s="36">
        <v>4649410</v>
      </c>
      <c r="P477" s="34" t="s">
        <v>1182</v>
      </c>
      <c r="Q477" s="36">
        <v>1</v>
      </c>
      <c r="R477" s="36">
        <v>1</v>
      </c>
      <c r="S477" s="36">
        <v>0</v>
      </c>
      <c r="U477" s="62" t="s">
        <v>1178</v>
      </c>
      <c r="V477" s="36">
        <v>4647801</v>
      </c>
      <c r="W477" s="36">
        <v>1</v>
      </c>
      <c r="X477" s="36">
        <v>0</v>
      </c>
      <c r="Y477" s="36">
        <v>1</v>
      </c>
      <c r="AA477" s="34" t="s">
        <v>1182</v>
      </c>
      <c r="AB477" s="86">
        <v>4649410</v>
      </c>
      <c r="AC477" s="86">
        <v>1</v>
      </c>
      <c r="AD477" s="86">
        <v>1</v>
      </c>
      <c r="AE477" s="86">
        <v>0</v>
      </c>
    </row>
    <row r="478" spans="1:31" ht="24" thickBot="1">
      <c r="A478" s="23" t="s">
        <v>637</v>
      </c>
      <c r="B478" s="58" t="s">
        <v>637</v>
      </c>
      <c r="C478" s="82">
        <v>41</v>
      </c>
      <c r="D478" s="17"/>
      <c r="E478" s="80" t="s">
        <v>637</v>
      </c>
      <c r="F478" s="80">
        <v>43</v>
      </c>
      <c r="G478" s="70"/>
      <c r="O478" s="36">
        <v>4661300</v>
      </c>
      <c r="P478" s="34" t="s">
        <v>1184</v>
      </c>
      <c r="Q478" s="36">
        <v>1</v>
      </c>
      <c r="R478" s="36">
        <v>1</v>
      </c>
      <c r="S478" s="36">
        <v>0</v>
      </c>
      <c r="U478" s="62" t="s">
        <v>1179</v>
      </c>
      <c r="V478" s="36">
        <v>4647802</v>
      </c>
      <c r="W478" s="36">
        <v>1</v>
      </c>
      <c r="X478" s="36">
        <v>0</v>
      </c>
      <c r="Y478" s="36">
        <v>1</v>
      </c>
      <c r="AA478" s="34" t="s">
        <v>1184</v>
      </c>
      <c r="AB478" s="86">
        <v>4661300</v>
      </c>
      <c r="AC478" s="86">
        <v>1</v>
      </c>
      <c r="AD478" s="86">
        <v>1</v>
      </c>
      <c r="AE478" s="86">
        <v>0</v>
      </c>
    </row>
    <row r="479" spans="1:31" ht="24" thickBot="1">
      <c r="A479" s="23" t="s">
        <v>336</v>
      </c>
      <c r="B479" s="59" t="s">
        <v>336</v>
      </c>
      <c r="C479" s="82">
        <v>137</v>
      </c>
      <c r="D479" s="17"/>
      <c r="E479" s="80" t="s">
        <v>336</v>
      </c>
      <c r="F479" s="80">
        <v>143</v>
      </c>
      <c r="G479" s="71"/>
      <c r="O479" s="36">
        <v>4663000</v>
      </c>
      <c r="P479" s="34" t="s">
        <v>1185</v>
      </c>
      <c r="Q479" s="36">
        <v>1</v>
      </c>
      <c r="R479" s="36">
        <v>1</v>
      </c>
      <c r="S479" s="36">
        <v>0</v>
      </c>
      <c r="U479" s="62" t="s">
        <v>1180</v>
      </c>
      <c r="V479" s="36">
        <v>4649401</v>
      </c>
      <c r="W479" s="36">
        <v>1</v>
      </c>
      <c r="X479" s="36">
        <v>1</v>
      </c>
      <c r="Y479" s="36">
        <v>0</v>
      </c>
      <c r="AA479" s="34" t="s">
        <v>1185</v>
      </c>
      <c r="AB479" s="86">
        <v>4663000</v>
      </c>
      <c r="AC479" s="86">
        <v>1</v>
      </c>
      <c r="AD479" s="86">
        <v>1</v>
      </c>
      <c r="AE479" s="86">
        <v>0</v>
      </c>
    </row>
    <row r="480" spans="1:31" ht="23.25" thickBot="1">
      <c r="A480" s="23" t="s">
        <v>590</v>
      </c>
      <c r="B480" s="58" t="s">
        <v>590</v>
      </c>
      <c r="C480" s="82">
        <v>54</v>
      </c>
      <c r="D480" s="17"/>
      <c r="E480" s="80" t="s">
        <v>590</v>
      </c>
      <c r="F480" s="80">
        <v>54</v>
      </c>
      <c r="G480" s="70"/>
      <c r="O480" s="36">
        <v>4673700</v>
      </c>
      <c r="P480" s="34" t="s">
        <v>1186</v>
      </c>
      <c r="Q480" s="36">
        <v>1</v>
      </c>
      <c r="R480" s="36">
        <v>1</v>
      </c>
      <c r="S480" s="36">
        <v>0</v>
      </c>
      <c r="U480" s="62" t="s">
        <v>1181</v>
      </c>
      <c r="V480" s="36">
        <v>4649408</v>
      </c>
      <c r="W480" s="36">
        <v>1</v>
      </c>
      <c r="X480" s="36">
        <v>1</v>
      </c>
      <c r="Y480" s="36">
        <v>0</v>
      </c>
      <c r="AA480" s="34" t="s">
        <v>1186</v>
      </c>
      <c r="AB480" s="86">
        <v>4673700</v>
      </c>
      <c r="AC480" s="86">
        <v>1</v>
      </c>
      <c r="AD480" s="86">
        <v>1</v>
      </c>
      <c r="AE480" s="86">
        <v>0</v>
      </c>
    </row>
    <row r="481" spans="1:31" ht="24" thickBot="1">
      <c r="A481" s="23" t="s">
        <v>157</v>
      </c>
      <c r="B481" s="59" t="s">
        <v>157</v>
      </c>
      <c r="C481" s="82">
        <v>388</v>
      </c>
      <c r="D481" s="17"/>
      <c r="E481" s="80" t="s">
        <v>157</v>
      </c>
      <c r="F481" s="80">
        <v>404</v>
      </c>
      <c r="G481" s="71"/>
      <c r="O481" s="36">
        <v>4681803</v>
      </c>
      <c r="P481" s="34" t="s">
        <v>1187</v>
      </c>
      <c r="Q481" s="36">
        <v>1</v>
      </c>
      <c r="R481" s="36">
        <v>1</v>
      </c>
      <c r="S481" s="36">
        <v>0</v>
      </c>
      <c r="U481" s="62" t="s">
        <v>1182</v>
      </c>
      <c r="V481" s="36">
        <v>4649410</v>
      </c>
      <c r="W481" s="36">
        <v>1</v>
      </c>
      <c r="X481" s="36">
        <v>1</v>
      </c>
      <c r="Y481" s="36">
        <v>0</v>
      </c>
      <c r="AA481" s="34" t="s">
        <v>1187</v>
      </c>
      <c r="AB481" s="86">
        <v>4681803</v>
      </c>
      <c r="AC481" s="86">
        <v>1</v>
      </c>
      <c r="AD481" s="86">
        <v>1</v>
      </c>
      <c r="AE481" s="86">
        <v>0</v>
      </c>
    </row>
    <row r="482" spans="1:31" ht="23.25" thickBot="1">
      <c r="A482" s="23" t="s">
        <v>450</v>
      </c>
      <c r="B482" s="58" t="s">
        <v>450</v>
      </c>
      <c r="C482" s="82">
        <v>76</v>
      </c>
      <c r="D482" s="17"/>
      <c r="E482" s="80" t="s">
        <v>450</v>
      </c>
      <c r="F482" s="80">
        <v>76</v>
      </c>
      <c r="G482" s="70"/>
      <c r="O482" s="36">
        <v>4686902</v>
      </c>
      <c r="P482" s="34" t="s">
        <v>1188</v>
      </c>
      <c r="Q482" s="36">
        <v>1</v>
      </c>
      <c r="R482" s="36">
        <v>0</v>
      </c>
      <c r="S482" s="36">
        <v>1</v>
      </c>
      <c r="U482" s="62" t="s">
        <v>1184</v>
      </c>
      <c r="V482" s="36">
        <v>4661300</v>
      </c>
      <c r="W482" s="36">
        <v>1</v>
      </c>
      <c r="X482" s="36">
        <v>1</v>
      </c>
      <c r="Y482" s="36">
        <v>0</v>
      </c>
      <c r="AA482" s="34" t="s">
        <v>1188</v>
      </c>
      <c r="AB482" s="86">
        <v>4686902</v>
      </c>
      <c r="AC482" s="86">
        <v>1</v>
      </c>
      <c r="AD482" s="86">
        <v>0</v>
      </c>
      <c r="AE482" s="86">
        <v>1</v>
      </c>
    </row>
    <row r="483" spans="1:31" ht="24" thickBot="1">
      <c r="A483" s="23" t="s">
        <v>878</v>
      </c>
      <c r="B483" s="59" t="s">
        <v>878</v>
      </c>
      <c r="C483" s="82">
        <v>10</v>
      </c>
      <c r="D483" s="17"/>
      <c r="E483" s="80" t="s">
        <v>878</v>
      </c>
      <c r="F483" s="80">
        <v>10</v>
      </c>
      <c r="G483" s="71"/>
      <c r="O483" s="36">
        <v>4693100</v>
      </c>
      <c r="P483" s="34" t="s">
        <v>1190</v>
      </c>
      <c r="Q483" s="36">
        <v>1</v>
      </c>
      <c r="R483" s="36">
        <v>1</v>
      </c>
      <c r="S483" s="36">
        <v>0</v>
      </c>
      <c r="U483" s="62" t="s">
        <v>1185</v>
      </c>
      <c r="V483" s="36">
        <v>4663000</v>
      </c>
      <c r="W483" s="36">
        <v>1</v>
      </c>
      <c r="X483" s="36">
        <v>1</v>
      </c>
      <c r="Y483" s="36">
        <v>0</v>
      </c>
      <c r="AA483" s="34" t="s">
        <v>1190</v>
      </c>
      <c r="AB483" s="86">
        <v>4693100</v>
      </c>
      <c r="AC483" s="86">
        <v>1</v>
      </c>
      <c r="AD483" s="86">
        <v>1</v>
      </c>
      <c r="AE483" s="86">
        <v>0</v>
      </c>
    </row>
    <row r="484" spans="1:31" ht="15.75" thickBot="1">
      <c r="A484" s="23" t="s">
        <v>230</v>
      </c>
      <c r="B484" s="58" t="s">
        <v>230</v>
      </c>
      <c r="C484" s="82">
        <v>234</v>
      </c>
      <c r="D484" s="17"/>
      <c r="E484" s="80" t="s">
        <v>230</v>
      </c>
      <c r="F484" s="80">
        <v>244</v>
      </c>
      <c r="G484" s="70"/>
      <c r="O484" s="36">
        <v>4731800</v>
      </c>
      <c r="P484" s="34" t="s">
        <v>1205</v>
      </c>
      <c r="Q484" s="36">
        <v>1</v>
      </c>
      <c r="R484" s="36">
        <v>1</v>
      </c>
      <c r="S484" s="36">
        <v>0</v>
      </c>
      <c r="U484" s="62" t="s">
        <v>1186</v>
      </c>
      <c r="V484" s="36">
        <v>4673700</v>
      </c>
      <c r="W484" s="36">
        <v>1</v>
      </c>
      <c r="X484" s="36">
        <v>1</v>
      </c>
      <c r="Y484" s="36">
        <v>0</v>
      </c>
      <c r="AA484" s="34" t="s">
        <v>1205</v>
      </c>
      <c r="AB484" s="86">
        <v>4731800</v>
      </c>
      <c r="AC484" s="86">
        <v>1</v>
      </c>
      <c r="AD484" s="86">
        <v>1</v>
      </c>
      <c r="AE484" s="86">
        <v>0</v>
      </c>
    </row>
    <row r="485" spans="1:31" ht="23.25" thickBot="1">
      <c r="A485" s="23" t="s">
        <v>375</v>
      </c>
      <c r="B485" s="59" t="s">
        <v>375</v>
      </c>
      <c r="C485" s="82">
        <v>96</v>
      </c>
      <c r="D485" s="17"/>
      <c r="E485" s="80" t="s">
        <v>375</v>
      </c>
      <c r="F485" s="80">
        <v>98</v>
      </c>
      <c r="G485" s="71"/>
      <c r="O485" s="36">
        <v>4912401</v>
      </c>
      <c r="P485" s="34" t="s">
        <v>1262</v>
      </c>
      <c r="Q485" s="36">
        <v>1</v>
      </c>
      <c r="R485" s="36">
        <v>1</v>
      </c>
      <c r="S485" s="36">
        <v>0</v>
      </c>
      <c r="U485" s="62" t="s">
        <v>1187</v>
      </c>
      <c r="V485" s="36">
        <v>4681803</v>
      </c>
      <c r="W485" s="36">
        <v>1</v>
      </c>
      <c r="X485" s="36">
        <v>1</v>
      </c>
      <c r="Y485" s="36">
        <v>0</v>
      </c>
      <c r="AA485" s="34" t="s">
        <v>1262</v>
      </c>
      <c r="AB485" s="86">
        <v>4912401</v>
      </c>
      <c r="AC485" s="86">
        <v>1</v>
      </c>
      <c r="AD485" s="86">
        <v>1</v>
      </c>
      <c r="AE485" s="86">
        <v>0</v>
      </c>
    </row>
    <row r="486" spans="1:31" ht="23.25" thickBot="1">
      <c r="A486" s="23" t="s">
        <v>455</v>
      </c>
      <c r="B486" s="58" t="s">
        <v>455</v>
      </c>
      <c r="C486" s="82">
        <v>79</v>
      </c>
      <c r="D486" s="17"/>
      <c r="E486" s="80" t="s">
        <v>455</v>
      </c>
      <c r="F486" s="80">
        <v>84</v>
      </c>
      <c r="G486" s="70"/>
      <c r="O486" s="36">
        <v>4930203</v>
      </c>
      <c r="P486" s="34" t="s">
        <v>1272</v>
      </c>
      <c r="Q486" s="36">
        <v>1</v>
      </c>
      <c r="R486" s="36">
        <v>1</v>
      </c>
      <c r="S486" s="36">
        <v>0</v>
      </c>
      <c r="U486" s="62" t="s">
        <v>1190</v>
      </c>
      <c r="V486" s="36">
        <v>4693100</v>
      </c>
      <c r="W486" s="36">
        <v>1</v>
      </c>
      <c r="X486" s="36">
        <v>1</v>
      </c>
      <c r="Y486" s="36">
        <v>0</v>
      </c>
      <c r="AA486" s="34" t="s">
        <v>1272</v>
      </c>
      <c r="AB486" s="86">
        <v>4930203</v>
      </c>
      <c r="AC486" s="86">
        <v>1</v>
      </c>
      <c r="AD486" s="86">
        <v>1</v>
      </c>
      <c r="AE486" s="86">
        <v>0</v>
      </c>
    </row>
    <row r="487" spans="1:31" ht="15.75" thickBot="1">
      <c r="A487" s="23" t="s">
        <v>748</v>
      </c>
      <c r="B487" s="59" t="s">
        <v>748</v>
      </c>
      <c r="C487" s="82">
        <v>23</v>
      </c>
      <c r="D487" s="17"/>
      <c r="E487" s="80" t="s">
        <v>748</v>
      </c>
      <c r="F487" s="80">
        <v>23</v>
      </c>
      <c r="G487" s="71"/>
      <c r="O487" s="36">
        <v>5229099</v>
      </c>
      <c r="P487" s="34" t="s">
        <v>1282</v>
      </c>
      <c r="Q487" s="36">
        <v>1</v>
      </c>
      <c r="R487" s="36">
        <v>1</v>
      </c>
      <c r="S487" s="36">
        <v>0</v>
      </c>
      <c r="U487" s="62" t="s">
        <v>1205</v>
      </c>
      <c r="V487" s="36">
        <v>4731800</v>
      </c>
      <c r="W487" s="36">
        <v>1</v>
      </c>
      <c r="X487" s="36">
        <v>1</v>
      </c>
      <c r="Y487" s="36">
        <v>0</v>
      </c>
      <c r="AA487" s="34" t="s">
        <v>1458</v>
      </c>
      <c r="AB487" s="86">
        <v>5011401</v>
      </c>
      <c r="AC487" s="86">
        <v>1</v>
      </c>
      <c r="AD487" s="86">
        <v>1</v>
      </c>
      <c r="AE487" s="86">
        <v>0</v>
      </c>
    </row>
    <row r="488" spans="1:31" ht="24" thickBot="1">
      <c r="A488" s="23" t="s">
        <v>215</v>
      </c>
      <c r="B488" s="58" t="s">
        <v>215</v>
      </c>
      <c r="C488" s="82">
        <v>245</v>
      </c>
      <c r="D488" s="17"/>
      <c r="E488" s="80" t="s">
        <v>215</v>
      </c>
      <c r="F488" s="80">
        <v>260</v>
      </c>
      <c r="G488" s="70"/>
      <c r="O488" s="36">
        <v>5822100</v>
      </c>
      <c r="P488" s="34" t="s">
        <v>1303</v>
      </c>
      <c r="Q488" s="36">
        <v>1</v>
      </c>
      <c r="R488" s="36">
        <v>1</v>
      </c>
      <c r="S488" s="36">
        <v>0</v>
      </c>
      <c r="U488" s="62" t="s">
        <v>1262</v>
      </c>
      <c r="V488" s="36">
        <v>4912401</v>
      </c>
      <c r="W488" s="36">
        <v>1</v>
      </c>
      <c r="X488" s="36">
        <v>1</v>
      </c>
      <c r="Y488" s="36">
        <v>0</v>
      </c>
      <c r="AA488" s="34" t="s">
        <v>1282</v>
      </c>
      <c r="AB488" s="86">
        <v>5229099</v>
      </c>
      <c r="AC488" s="86">
        <v>1</v>
      </c>
      <c r="AD488" s="86">
        <v>1</v>
      </c>
      <c r="AE488" s="86">
        <v>0</v>
      </c>
    </row>
    <row r="489" spans="1:31" ht="15.75" thickBot="1">
      <c r="A489" s="23" t="s">
        <v>661</v>
      </c>
      <c r="B489" s="59" t="s">
        <v>661</v>
      </c>
      <c r="C489" s="82">
        <v>34</v>
      </c>
      <c r="D489" s="17"/>
      <c r="E489" s="80" t="s">
        <v>661</v>
      </c>
      <c r="F489" s="80">
        <v>34</v>
      </c>
      <c r="G489" s="71"/>
      <c r="O489" s="36">
        <v>5829800</v>
      </c>
      <c r="P489" s="34" t="s">
        <v>1304</v>
      </c>
      <c r="Q489" s="36">
        <v>1</v>
      </c>
      <c r="R489" s="36">
        <v>1</v>
      </c>
      <c r="S489" s="36">
        <v>0</v>
      </c>
      <c r="U489" s="62" t="s">
        <v>1272</v>
      </c>
      <c r="V489" s="36">
        <v>4930203</v>
      </c>
      <c r="W489" s="36">
        <v>1</v>
      </c>
      <c r="X489" s="36">
        <v>1</v>
      </c>
      <c r="Y489" s="36">
        <v>0</v>
      </c>
      <c r="AA489" s="34" t="s">
        <v>1303</v>
      </c>
      <c r="AB489" s="86">
        <v>5822100</v>
      </c>
      <c r="AC489" s="86">
        <v>1</v>
      </c>
      <c r="AD489" s="86">
        <v>1</v>
      </c>
      <c r="AE489" s="86">
        <v>0</v>
      </c>
    </row>
    <row r="490" spans="1:31" ht="24" thickBot="1">
      <c r="A490" s="23" t="s">
        <v>530</v>
      </c>
      <c r="B490" s="58" t="s">
        <v>530</v>
      </c>
      <c r="C490" s="82">
        <v>65</v>
      </c>
      <c r="D490" s="17"/>
      <c r="E490" s="80" t="s">
        <v>530</v>
      </c>
      <c r="F490" s="80">
        <v>69</v>
      </c>
      <c r="G490" s="70"/>
      <c r="O490" s="36">
        <v>5912002</v>
      </c>
      <c r="P490" s="34" t="s">
        <v>1306</v>
      </c>
      <c r="Q490" s="36">
        <v>1</v>
      </c>
      <c r="R490" s="36">
        <v>1</v>
      </c>
      <c r="S490" s="36">
        <v>0</v>
      </c>
      <c r="U490" s="62" t="s">
        <v>1458</v>
      </c>
      <c r="V490" s="36">
        <v>5011401</v>
      </c>
      <c r="W490" s="36">
        <v>1</v>
      </c>
      <c r="X490" s="36">
        <v>1</v>
      </c>
      <c r="Y490" s="36">
        <v>0</v>
      </c>
      <c r="AA490" s="34" t="s">
        <v>1304</v>
      </c>
      <c r="AB490" s="86">
        <v>5829800</v>
      </c>
      <c r="AC490" s="86">
        <v>1</v>
      </c>
      <c r="AD490" s="86">
        <v>1</v>
      </c>
      <c r="AE490" s="86">
        <v>0</v>
      </c>
    </row>
    <row r="491" spans="1:31" ht="23.25" thickBot="1">
      <c r="A491" s="23" t="s">
        <v>334</v>
      </c>
      <c r="B491" s="59" t="s">
        <v>334</v>
      </c>
      <c r="C491" s="82">
        <v>124</v>
      </c>
      <c r="D491" s="17"/>
      <c r="E491" s="80" t="s">
        <v>334</v>
      </c>
      <c r="F491" s="80">
        <v>125</v>
      </c>
      <c r="G491" s="71"/>
      <c r="O491" s="36">
        <v>6120501</v>
      </c>
      <c r="P491" s="34" t="s">
        <v>1310</v>
      </c>
      <c r="Q491" s="36">
        <v>1</v>
      </c>
      <c r="R491" s="36">
        <v>1</v>
      </c>
      <c r="S491" s="36">
        <v>0</v>
      </c>
      <c r="U491" s="62" t="s">
        <v>1282</v>
      </c>
      <c r="V491" s="36">
        <v>5229099</v>
      </c>
      <c r="W491" s="36">
        <v>1</v>
      </c>
      <c r="X491" s="36">
        <v>1</v>
      </c>
      <c r="Y491" s="36">
        <v>0</v>
      </c>
      <c r="AA491" s="34" t="s">
        <v>1306</v>
      </c>
      <c r="AB491" s="86">
        <v>5912002</v>
      </c>
      <c r="AC491" s="86">
        <v>1</v>
      </c>
      <c r="AD491" s="86">
        <v>1</v>
      </c>
      <c r="AE491" s="86">
        <v>0</v>
      </c>
    </row>
    <row r="492" spans="1:31" ht="15.75" thickBot="1">
      <c r="A492" s="23" t="s">
        <v>272</v>
      </c>
      <c r="B492" s="58" t="s">
        <v>272</v>
      </c>
      <c r="C492" s="82">
        <v>181</v>
      </c>
      <c r="D492" s="17"/>
      <c r="E492" s="80" t="s">
        <v>272</v>
      </c>
      <c r="F492" s="80">
        <v>188</v>
      </c>
      <c r="G492" s="70"/>
      <c r="O492" s="36">
        <v>6143400</v>
      </c>
      <c r="P492" s="34" t="s">
        <v>1311</v>
      </c>
      <c r="Q492" s="36">
        <v>1</v>
      </c>
      <c r="R492" s="36">
        <v>0</v>
      </c>
      <c r="S492" s="36">
        <v>1</v>
      </c>
      <c r="U492" s="62" t="s">
        <v>1303</v>
      </c>
      <c r="V492" s="36">
        <v>5822100</v>
      </c>
      <c r="W492" s="36">
        <v>1</v>
      </c>
      <c r="X492" s="36">
        <v>1</v>
      </c>
      <c r="Y492" s="36">
        <v>0</v>
      </c>
      <c r="AA492" s="34" t="s">
        <v>1310</v>
      </c>
      <c r="AB492" s="86">
        <v>6120501</v>
      </c>
      <c r="AC492" s="86">
        <v>1</v>
      </c>
      <c r="AD492" s="86">
        <v>1</v>
      </c>
      <c r="AE492" s="86">
        <v>0</v>
      </c>
    </row>
    <row r="493" spans="1:31" ht="23.25" thickBot="1">
      <c r="A493" s="23" t="s">
        <v>890</v>
      </c>
      <c r="B493" s="59" t="s">
        <v>890</v>
      </c>
      <c r="C493" s="82">
        <v>8</v>
      </c>
      <c r="D493" s="17"/>
      <c r="E493" s="80" t="s">
        <v>890</v>
      </c>
      <c r="F493" s="80">
        <v>8</v>
      </c>
      <c r="G493" s="71"/>
      <c r="O493" s="36">
        <v>6203100</v>
      </c>
      <c r="P493" s="34" t="s">
        <v>1315</v>
      </c>
      <c r="Q493" s="36">
        <v>1</v>
      </c>
      <c r="R493" s="36">
        <v>1</v>
      </c>
      <c r="S493" s="36">
        <v>0</v>
      </c>
      <c r="U493" s="62" t="s">
        <v>1304</v>
      </c>
      <c r="V493" s="36">
        <v>5829800</v>
      </c>
      <c r="W493" s="36">
        <v>1</v>
      </c>
      <c r="X493" s="36">
        <v>1</v>
      </c>
      <c r="Y493" s="36">
        <v>0</v>
      </c>
      <c r="AA493" s="34" t="s">
        <v>1311</v>
      </c>
      <c r="AB493" s="86">
        <v>6143400</v>
      </c>
      <c r="AC493" s="86">
        <v>1</v>
      </c>
      <c r="AD493" s="86">
        <v>0</v>
      </c>
      <c r="AE493" s="86">
        <v>1</v>
      </c>
    </row>
    <row r="494" spans="1:31" ht="24" thickBot="1">
      <c r="A494" s="23" t="s">
        <v>512</v>
      </c>
      <c r="B494" s="58" t="s">
        <v>512</v>
      </c>
      <c r="C494" s="82">
        <v>62</v>
      </c>
      <c r="D494" s="17"/>
      <c r="E494" s="80" t="s">
        <v>512</v>
      </c>
      <c r="F494" s="80">
        <v>67</v>
      </c>
      <c r="G494" s="70"/>
      <c r="O494" s="36">
        <v>6319400</v>
      </c>
      <c r="P494" s="34" t="s">
        <v>1319</v>
      </c>
      <c r="Q494" s="36">
        <v>1</v>
      </c>
      <c r="R494" s="36">
        <v>1</v>
      </c>
      <c r="S494" s="36">
        <v>0</v>
      </c>
      <c r="U494" s="62" t="s">
        <v>1306</v>
      </c>
      <c r="V494" s="36">
        <v>5912002</v>
      </c>
      <c r="W494" s="36">
        <v>1</v>
      </c>
      <c r="X494" s="36">
        <v>1</v>
      </c>
      <c r="Y494" s="36">
        <v>0</v>
      </c>
      <c r="AA494" s="34" t="s">
        <v>1459</v>
      </c>
      <c r="AB494" s="86">
        <v>6202300</v>
      </c>
      <c r="AC494" s="86">
        <v>1</v>
      </c>
      <c r="AD494" s="86">
        <v>1</v>
      </c>
      <c r="AE494" s="86">
        <v>0</v>
      </c>
    </row>
    <row r="495" spans="1:31" ht="24" thickBot="1">
      <c r="A495" s="23" t="s">
        <v>694</v>
      </c>
      <c r="B495" s="59" t="s">
        <v>694</v>
      </c>
      <c r="C495" s="82">
        <v>32</v>
      </c>
      <c r="D495" s="17"/>
      <c r="E495" s="80" t="s">
        <v>694</v>
      </c>
      <c r="F495" s="80">
        <v>35</v>
      </c>
      <c r="G495" s="71"/>
      <c r="O495" s="36">
        <v>6391700</v>
      </c>
      <c r="P495" s="34" t="s">
        <v>1320</v>
      </c>
      <c r="Q495" s="36">
        <v>1</v>
      </c>
      <c r="R495" s="36">
        <v>1</v>
      </c>
      <c r="S495" s="36">
        <v>0</v>
      </c>
      <c r="U495" s="62" t="s">
        <v>1310</v>
      </c>
      <c r="V495" s="36">
        <v>6120501</v>
      </c>
      <c r="W495" s="36">
        <v>1</v>
      </c>
      <c r="X495" s="36">
        <v>1</v>
      </c>
      <c r="Y495" s="36">
        <v>0</v>
      </c>
      <c r="AA495" s="34" t="s">
        <v>1315</v>
      </c>
      <c r="AB495" s="86">
        <v>6203100</v>
      </c>
      <c r="AC495" s="86">
        <v>1</v>
      </c>
      <c r="AD495" s="86">
        <v>1</v>
      </c>
      <c r="AE495" s="86">
        <v>0</v>
      </c>
    </row>
    <row r="496" spans="1:31" ht="24" thickBot="1">
      <c r="A496" s="23" t="s">
        <v>879</v>
      </c>
      <c r="B496" s="58" t="s">
        <v>879</v>
      </c>
      <c r="C496" s="82">
        <v>8</v>
      </c>
      <c r="D496" s="17"/>
      <c r="E496" s="80" t="s">
        <v>879</v>
      </c>
      <c r="F496" s="80">
        <v>9</v>
      </c>
      <c r="G496" s="70"/>
      <c r="O496" s="36">
        <v>6619399</v>
      </c>
      <c r="P496" s="34" t="s">
        <v>1323</v>
      </c>
      <c r="Q496" s="36">
        <v>1</v>
      </c>
      <c r="R496" s="36">
        <v>0</v>
      </c>
      <c r="S496" s="36">
        <v>1</v>
      </c>
      <c r="U496" s="62" t="s">
        <v>1311</v>
      </c>
      <c r="V496" s="36">
        <v>6143400</v>
      </c>
      <c r="W496" s="36">
        <v>1</v>
      </c>
      <c r="X496" s="36">
        <v>0</v>
      </c>
      <c r="Y496" s="36">
        <v>1</v>
      </c>
      <c r="AA496" s="34" t="s">
        <v>1319</v>
      </c>
      <c r="AB496" s="86">
        <v>6319400</v>
      </c>
      <c r="AC496" s="86">
        <v>1</v>
      </c>
      <c r="AD496" s="86">
        <v>1</v>
      </c>
      <c r="AE496" s="86">
        <v>0</v>
      </c>
    </row>
    <row r="497" spans="1:31" ht="23.25" thickBot="1">
      <c r="A497" s="23" t="s">
        <v>547</v>
      </c>
      <c r="B497" s="59" t="s">
        <v>547</v>
      </c>
      <c r="C497" s="82">
        <v>66</v>
      </c>
      <c r="D497" s="17"/>
      <c r="E497" s="80" t="s">
        <v>547</v>
      </c>
      <c r="F497" s="80">
        <v>67</v>
      </c>
      <c r="G497" s="71"/>
      <c r="O497" s="36">
        <v>6822600</v>
      </c>
      <c r="P497" s="34" t="s">
        <v>1324</v>
      </c>
      <c r="Q497" s="36">
        <v>1</v>
      </c>
      <c r="R497" s="36">
        <v>1</v>
      </c>
      <c r="S497" s="36">
        <v>0</v>
      </c>
      <c r="U497" s="62" t="s">
        <v>1459</v>
      </c>
      <c r="V497" s="36">
        <v>6202300</v>
      </c>
      <c r="W497" s="36">
        <v>1</v>
      </c>
      <c r="X497" s="36">
        <v>1</v>
      </c>
      <c r="Y497" s="36">
        <v>0</v>
      </c>
      <c r="AA497" s="34" t="s">
        <v>1320</v>
      </c>
      <c r="AB497" s="86">
        <v>6391700</v>
      </c>
      <c r="AC497" s="86">
        <v>1</v>
      </c>
      <c r="AD497" s="86">
        <v>1</v>
      </c>
      <c r="AE497" s="86">
        <v>0</v>
      </c>
    </row>
    <row r="498" spans="1:31" ht="23.25" thickBot="1">
      <c r="A498" s="23" t="s">
        <v>647</v>
      </c>
      <c r="B498" s="58" t="s">
        <v>647</v>
      </c>
      <c r="C498" s="82">
        <v>35</v>
      </c>
      <c r="D498" s="17"/>
      <c r="E498" s="80" t="s">
        <v>647</v>
      </c>
      <c r="F498" s="80">
        <v>41</v>
      </c>
      <c r="G498" s="70"/>
      <c r="O498" s="36">
        <v>7020400</v>
      </c>
      <c r="P498" s="34" t="s">
        <v>1326</v>
      </c>
      <c r="Q498" s="36">
        <v>1</v>
      </c>
      <c r="R498" s="36">
        <v>1</v>
      </c>
      <c r="S498" s="36">
        <v>0</v>
      </c>
      <c r="U498" s="62" t="s">
        <v>1315</v>
      </c>
      <c r="V498" s="36">
        <v>6203100</v>
      </c>
      <c r="W498" s="36">
        <v>1</v>
      </c>
      <c r="X498" s="36">
        <v>1</v>
      </c>
      <c r="Y498" s="36">
        <v>0</v>
      </c>
      <c r="AA498" s="34" t="s">
        <v>1324</v>
      </c>
      <c r="AB498" s="86">
        <v>6822600</v>
      </c>
      <c r="AC498" s="86">
        <v>1</v>
      </c>
      <c r="AD498" s="86">
        <v>1</v>
      </c>
      <c r="AE498" s="86">
        <v>0</v>
      </c>
    </row>
    <row r="499" spans="1:31" ht="24" thickBot="1">
      <c r="A499" s="23" t="s">
        <v>295</v>
      </c>
      <c r="B499" s="59" t="s">
        <v>295</v>
      </c>
      <c r="C499" s="82">
        <v>150</v>
      </c>
      <c r="D499" s="17"/>
      <c r="E499" s="80" t="s">
        <v>295</v>
      </c>
      <c r="F499" s="80">
        <v>161</v>
      </c>
      <c r="G499" s="71"/>
      <c r="O499" s="36">
        <v>7112000</v>
      </c>
      <c r="P499" s="34" t="s">
        <v>1327</v>
      </c>
      <c r="Q499" s="36">
        <v>1</v>
      </c>
      <c r="R499" s="36">
        <v>1</v>
      </c>
      <c r="S499" s="36">
        <v>0</v>
      </c>
      <c r="U499" s="62" t="s">
        <v>1319</v>
      </c>
      <c r="V499" s="36">
        <v>6319400</v>
      </c>
      <c r="W499" s="36">
        <v>1</v>
      </c>
      <c r="X499" s="36">
        <v>1</v>
      </c>
      <c r="Y499" s="36">
        <v>0</v>
      </c>
      <c r="AA499" s="34" t="s">
        <v>1326</v>
      </c>
      <c r="AB499" s="86">
        <v>7020400</v>
      </c>
      <c r="AC499" s="86">
        <v>1</v>
      </c>
      <c r="AD499" s="86">
        <v>1</v>
      </c>
      <c r="AE499" s="86">
        <v>0</v>
      </c>
    </row>
    <row r="500" spans="1:31" ht="15.75" thickBot="1">
      <c r="A500" s="23" t="s">
        <v>478</v>
      </c>
      <c r="B500" s="58" t="s">
        <v>478</v>
      </c>
      <c r="C500" s="82">
        <v>72</v>
      </c>
      <c r="D500" s="17"/>
      <c r="E500" s="80" t="s">
        <v>478</v>
      </c>
      <c r="F500" s="80">
        <v>78</v>
      </c>
      <c r="G500" s="70"/>
      <c r="O500" s="36">
        <v>7410202</v>
      </c>
      <c r="P500" s="34" t="s">
        <v>1335</v>
      </c>
      <c r="Q500" s="36">
        <v>1</v>
      </c>
      <c r="R500" s="36">
        <v>1</v>
      </c>
      <c r="S500" s="36">
        <v>0</v>
      </c>
      <c r="U500" s="62" t="s">
        <v>1320</v>
      </c>
      <c r="V500" s="36">
        <v>6391700</v>
      </c>
      <c r="W500" s="36">
        <v>1</v>
      </c>
      <c r="X500" s="36">
        <v>1</v>
      </c>
      <c r="Y500" s="36">
        <v>0</v>
      </c>
      <c r="AA500" s="34" t="s">
        <v>1327</v>
      </c>
      <c r="AB500" s="86">
        <v>7112000</v>
      </c>
      <c r="AC500" s="86">
        <v>1</v>
      </c>
      <c r="AD500" s="86">
        <v>1</v>
      </c>
      <c r="AE500" s="86">
        <v>0</v>
      </c>
    </row>
    <row r="501" spans="1:31" ht="24" thickBot="1">
      <c r="A501" s="23" t="s">
        <v>361</v>
      </c>
      <c r="B501" s="59" t="s">
        <v>361</v>
      </c>
      <c r="C501" s="82">
        <v>119</v>
      </c>
      <c r="D501" s="17"/>
      <c r="E501" s="80" t="s">
        <v>361</v>
      </c>
      <c r="F501" s="80">
        <v>127</v>
      </c>
      <c r="G501" s="71"/>
      <c r="O501" s="36">
        <v>7490104</v>
      </c>
      <c r="P501" s="34" t="s">
        <v>1341</v>
      </c>
      <c r="Q501" s="36">
        <v>1</v>
      </c>
      <c r="R501" s="36">
        <v>0</v>
      </c>
      <c r="S501" s="36">
        <v>1</v>
      </c>
      <c r="U501" s="62" t="s">
        <v>1324</v>
      </c>
      <c r="V501" s="36">
        <v>6822600</v>
      </c>
      <c r="W501" s="36">
        <v>1</v>
      </c>
      <c r="X501" s="36">
        <v>1</v>
      </c>
      <c r="Y501" s="36">
        <v>0</v>
      </c>
      <c r="AA501" s="34" t="s">
        <v>1335</v>
      </c>
      <c r="AB501" s="86">
        <v>7410202</v>
      </c>
      <c r="AC501" s="86">
        <v>1</v>
      </c>
      <c r="AD501" s="86">
        <v>1</v>
      </c>
      <c r="AE501" s="86">
        <v>0</v>
      </c>
    </row>
    <row r="502" spans="1:31" ht="24" thickBot="1">
      <c r="A502" s="23" t="s">
        <v>117</v>
      </c>
      <c r="B502" s="58" t="s">
        <v>117</v>
      </c>
      <c r="C502" s="82">
        <v>714</v>
      </c>
      <c r="D502" s="17"/>
      <c r="E502" s="80" t="s">
        <v>117</v>
      </c>
      <c r="F502" s="80">
        <v>744</v>
      </c>
      <c r="G502" s="70"/>
      <c r="O502" s="36">
        <v>7490199</v>
      </c>
      <c r="P502" s="34" t="s">
        <v>1342</v>
      </c>
      <c r="Q502" s="36">
        <v>1</v>
      </c>
      <c r="R502" s="36">
        <v>1</v>
      </c>
      <c r="S502" s="36">
        <v>0</v>
      </c>
      <c r="U502" s="62" t="s">
        <v>1326</v>
      </c>
      <c r="V502" s="36">
        <v>7020400</v>
      </c>
      <c r="W502" s="36">
        <v>1</v>
      </c>
      <c r="X502" s="36">
        <v>1</v>
      </c>
      <c r="Y502" s="36">
        <v>0</v>
      </c>
      <c r="AA502" s="34" t="s">
        <v>1341</v>
      </c>
      <c r="AB502" s="86">
        <v>7490104</v>
      </c>
      <c r="AC502" s="86">
        <v>1</v>
      </c>
      <c r="AD502" s="86">
        <v>0</v>
      </c>
      <c r="AE502" s="86">
        <v>1</v>
      </c>
    </row>
    <row r="503" spans="1:31" ht="15.75" thickBot="1">
      <c r="A503" s="23" t="s">
        <v>434</v>
      </c>
      <c r="B503" s="59" t="s">
        <v>434</v>
      </c>
      <c r="C503" s="82">
        <v>73</v>
      </c>
      <c r="D503" s="17"/>
      <c r="E503" s="80" t="s">
        <v>434</v>
      </c>
      <c r="F503" s="80">
        <v>73</v>
      </c>
      <c r="G503" s="71"/>
      <c r="O503" s="36">
        <v>7500100</v>
      </c>
      <c r="P503" s="34" t="s">
        <v>1343</v>
      </c>
      <c r="Q503" s="36">
        <v>1</v>
      </c>
      <c r="R503" s="36">
        <v>0</v>
      </c>
      <c r="S503" s="36">
        <v>1</v>
      </c>
      <c r="U503" s="62" t="s">
        <v>1327</v>
      </c>
      <c r="V503" s="36">
        <v>7112000</v>
      </c>
      <c r="W503" s="36">
        <v>1</v>
      </c>
      <c r="X503" s="36">
        <v>1</v>
      </c>
      <c r="Y503" s="36">
        <v>0</v>
      </c>
      <c r="AA503" s="34" t="s">
        <v>1343</v>
      </c>
      <c r="AB503" s="86">
        <v>7500100</v>
      </c>
      <c r="AC503" s="86">
        <v>1</v>
      </c>
      <c r="AD503" s="86">
        <v>0</v>
      </c>
      <c r="AE503" s="86">
        <v>1</v>
      </c>
    </row>
    <row r="504" spans="1:31" ht="15.75" thickBot="1">
      <c r="A504" s="23" t="s">
        <v>239</v>
      </c>
      <c r="B504" s="58" t="s">
        <v>239</v>
      </c>
      <c r="C504" s="82">
        <v>207</v>
      </c>
      <c r="D504" s="17"/>
      <c r="E504" s="80" t="s">
        <v>239</v>
      </c>
      <c r="F504" s="80">
        <v>214</v>
      </c>
      <c r="G504" s="70"/>
      <c r="O504" s="36">
        <v>8121400</v>
      </c>
      <c r="P504" s="34" t="s">
        <v>1368</v>
      </c>
      <c r="Q504" s="36">
        <v>1</v>
      </c>
      <c r="R504" s="36">
        <v>1</v>
      </c>
      <c r="S504" s="36">
        <v>0</v>
      </c>
      <c r="U504" s="62" t="s">
        <v>1335</v>
      </c>
      <c r="V504" s="36">
        <v>7410202</v>
      </c>
      <c r="W504" s="36">
        <v>1</v>
      </c>
      <c r="X504" s="36">
        <v>1</v>
      </c>
      <c r="Y504" s="36">
        <v>0</v>
      </c>
      <c r="AA504" s="34" t="s">
        <v>1368</v>
      </c>
      <c r="AB504" s="86">
        <v>8121400</v>
      </c>
      <c r="AC504" s="86">
        <v>1</v>
      </c>
      <c r="AD504" s="86">
        <v>1</v>
      </c>
      <c r="AE504" s="86">
        <v>0</v>
      </c>
    </row>
    <row r="505" spans="1:31" ht="23.25" thickBot="1">
      <c r="A505" s="23" t="s">
        <v>142</v>
      </c>
      <c r="B505" s="59" t="s">
        <v>142</v>
      </c>
      <c r="C505" s="82">
        <v>549</v>
      </c>
      <c r="D505" s="17"/>
      <c r="E505" s="80" t="s">
        <v>142</v>
      </c>
      <c r="F505" s="80">
        <v>598</v>
      </c>
      <c r="G505" s="71"/>
      <c r="O505" s="36">
        <v>8220200</v>
      </c>
      <c r="P505" s="34" t="s">
        <v>1375</v>
      </c>
      <c r="Q505" s="36">
        <v>1</v>
      </c>
      <c r="R505" s="36">
        <v>1</v>
      </c>
      <c r="S505" s="36">
        <v>0</v>
      </c>
      <c r="U505" s="62" t="s">
        <v>1341</v>
      </c>
      <c r="V505" s="36">
        <v>7490104</v>
      </c>
      <c r="W505" s="36">
        <v>1</v>
      </c>
      <c r="X505" s="36">
        <v>0</v>
      </c>
      <c r="Y505" s="36">
        <v>1</v>
      </c>
      <c r="AA505" s="34" t="s">
        <v>1375</v>
      </c>
      <c r="AB505" s="86">
        <v>8220200</v>
      </c>
      <c r="AC505" s="86">
        <v>1</v>
      </c>
      <c r="AD505" s="86">
        <v>1</v>
      </c>
      <c r="AE505" s="86">
        <v>0</v>
      </c>
    </row>
    <row r="506" spans="1:31" ht="15.75" thickBot="1">
      <c r="A506" s="23" t="s">
        <v>61</v>
      </c>
      <c r="B506" s="58" t="s">
        <v>61</v>
      </c>
      <c r="C506" s="83">
        <v>4803</v>
      </c>
      <c r="D506" s="76"/>
      <c r="E506" s="80" t="s">
        <v>61</v>
      </c>
      <c r="F506" s="81">
        <v>5156</v>
      </c>
      <c r="G506" s="73"/>
      <c r="O506" s="36">
        <v>8299701</v>
      </c>
      <c r="P506" s="34" t="s">
        <v>1380</v>
      </c>
      <c r="Q506" s="36">
        <v>1</v>
      </c>
      <c r="R506" s="36">
        <v>1</v>
      </c>
      <c r="S506" s="36">
        <v>0</v>
      </c>
      <c r="U506" s="62" t="s">
        <v>1343</v>
      </c>
      <c r="V506" s="36">
        <v>7500100</v>
      </c>
      <c r="W506" s="36">
        <v>1</v>
      </c>
      <c r="X506" s="36">
        <v>0</v>
      </c>
      <c r="Y506" s="36">
        <v>1</v>
      </c>
      <c r="AA506" s="34" t="s">
        <v>1380</v>
      </c>
      <c r="AB506" s="86">
        <v>8299701</v>
      </c>
      <c r="AC506" s="86">
        <v>1</v>
      </c>
      <c r="AD506" s="86">
        <v>1</v>
      </c>
      <c r="AE506" s="86">
        <v>0</v>
      </c>
    </row>
    <row r="507" spans="1:31" ht="15.75" thickBot="1">
      <c r="A507" s="23" t="s">
        <v>832</v>
      </c>
      <c r="B507" s="59" t="s">
        <v>832</v>
      </c>
      <c r="C507" s="82">
        <v>12</v>
      </c>
      <c r="D507" s="17"/>
      <c r="E507" s="80" t="s">
        <v>832</v>
      </c>
      <c r="F507" s="80">
        <v>12</v>
      </c>
      <c r="G507" s="71"/>
      <c r="O507" s="36">
        <v>8299706</v>
      </c>
      <c r="P507" s="34" t="s">
        <v>1382</v>
      </c>
      <c r="Q507" s="36">
        <v>1</v>
      </c>
      <c r="R507" s="36">
        <v>1</v>
      </c>
      <c r="S507" s="36">
        <v>0</v>
      </c>
      <c r="U507" s="62" t="s">
        <v>1368</v>
      </c>
      <c r="V507" s="36">
        <v>8121400</v>
      </c>
      <c r="W507" s="36">
        <v>1</v>
      </c>
      <c r="X507" s="36">
        <v>1</v>
      </c>
      <c r="Y507" s="36">
        <v>0</v>
      </c>
      <c r="AA507" s="34" t="s">
        <v>1382</v>
      </c>
      <c r="AB507" s="86">
        <v>8299706</v>
      </c>
      <c r="AC507" s="86">
        <v>1</v>
      </c>
      <c r="AD507" s="86">
        <v>1</v>
      </c>
      <c r="AE507" s="86">
        <v>0</v>
      </c>
    </row>
    <row r="508" spans="1:31" ht="15.75" thickBot="1">
      <c r="A508" s="23" t="s">
        <v>440</v>
      </c>
      <c r="B508" s="58" t="s">
        <v>440</v>
      </c>
      <c r="C508" s="82">
        <v>78</v>
      </c>
      <c r="D508" s="17"/>
      <c r="E508" s="80" t="s">
        <v>440</v>
      </c>
      <c r="F508" s="80">
        <v>87</v>
      </c>
      <c r="G508" s="70"/>
      <c r="O508" s="36">
        <v>8511200</v>
      </c>
      <c r="P508" s="34" t="s">
        <v>1385</v>
      </c>
      <c r="Q508" s="36">
        <v>1</v>
      </c>
      <c r="R508" s="36">
        <v>1</v>
      </c>
      <c r="S508" s="36">
        <v>0</v>
      </c>
      <c r="U508" s="62" t="s">
        <v>1375</v>
      </c>
      <c r="V508" s="36">
        <v>8220200</v>
      </c>
      <c r="W508" s="36">
        <v>1</v>
      </c>
      <c r="X508" s="36">
        <v>1</v>
      </c>
      <c r="Y508" s="36">
        <v>0</v>
      </c>
      <c r="AA508" s="34" t="s">
        <v>1385</v>
      </c>
      <c r="AB508" s="86">
        <v>8511200</v>
      </c>
      <c r="AC508" s="86">
        <v>1</v>
      </c>
      <c r="AD508" s="86">
        <v>1</v>
      </c>
      <c r="AE508" s="86">
        <v>0</v>
      </c>
    </row>
    <row r="509" spans="1:31" ht="15.75" thickBot="1">
      <c r="A509" s="23" t="s">
        <v>897</v>
      </c>
      <c r="B509" s="59" t="s">
        <v>897</v>
      </c>
      <c r="C509" s="82">
        <v>7</v>
      </c>
      <c r="D509" s="17"/>
      <c r="E509" s="80" t="s">
        <v>897</v>
      </c>
      <c r="F509" s="80">
        <v>7</v>
      </c>
      <c r="G509" s="71"/>
      <c r="O509" s="36">
        <v>8512100</v>
      </c>
      <c r="P509" s="34" t="s">
        <v>1386</v>
      </c>
      <c r="Q509" s="36">
        <v>1</v>
      </c>
      <c r="R509" s="36">
        <v>0</v>
      </c>
      <c r="S509" s="36">
        <v>1</v>
      </c>
      <c r="U509" s="62" t="s">
        <v>1380</v>
      </c>
      <c r="V509" s="36">
        <v>8299701</v>
      </c>
      <c r="W509" s="36">
        <v>1</v>
      </c>
      <c r="X509" s="36">
        <v>1</v>
      </c>
      <c r="Y509" s="36">
        <v>0</v>
      </c>
      <c r="AA509" s="34" t="s">
        <v>1386</v>
      </c>
      <c r="AB509" s="86">
        <v>8512100</v>
      </c>
      <c r="AC509" s="86">
        <v>1</v>
      </c>
      <c r="AD509" s="86">
        <v>0</v>
      </c>
      <c r="AE509" s="86">
        <v>1</v>
      </c>
    </row>
    <row r="510" spans="1:31" ht="24" thickBot="1">
      <c r="A510" s="23" t="s">
        <v>638</v>
      </c>
      <c r="B510" s="58" t="s">
        <v>638</v>
      </c>
      <c r="C510" s="82">
        <v>44</v>
      </c>
      <c r="D510" s="17"/>
      <c r="E510" s="80" t="s">
        <v>638</v>
      </c>
      <c r="F510" s="80">
        <v>44</v>
      </c>
      <c r="G510" s="70"/>
      <c r="O510" s="36">
        <v>8650099</v>
      </c>
      <c r="P510" s="34" t="s">
        <v>1398</v>
      </c>
      <c r="Q510" s="36">
        <v>1</v>
      </c>
      <c r="R510" s="36">
        <v>0</v>
      </c>
      <c r="S510" s="36">
        <v>1</v>
      </c>
      <c r="U510" s="62" t="s">
        <v>1382</v>
      </c>
      <c r="V510" s="36">
        <v>8299706</v>
      </c>
      <c r="W510" s="36">
        <v>1</v>
      </c>
      <c r="X510" s="36">
        <v>1</v>
      </c>
      <c r="Y510" s="36">
        <v>0</v>
      </c>
      <c r="AA510" s="34" t="s">
        <v>1398</v>
      </c>
      <c r="AB510" s="86">
        <v>8650099</v>
      </c>
      <c r="AC510" s="86">
        <v>1</v>
      </c>
      <c r="AD510" s="86">
        <v>0</v>
      </c>
      <c r="AE510" s="86">
        <v>1</v>
      </c>
    </row>
    <row r="511" spans="1:31" ht="15.75" thickBot="1">
      <c r="A511" s="23" t="s">
        <v>627</v>
      </c>
      <c r="B511" s="59" t="s">
        <v>627</v>
      </c>
      <c r="C511" s="82">
        <v>43</v>
      </c>
      <c r="D511" s="17"/>
      <c r="E511" s="80" t="s">
        <v>627</v>
      </c>
      <c r="F511" s="80">
        <v>45</v>
      </c>
      <c r="G511" s="71"/>
      <c r="O511" s="36">
        <v>9001904</v>
      </c>
      <c r="P511" s="34" t="s">
        <v>1403</v>
      </c>
      <c r="Q511" s="36">
        <v>1</v>
      </c>
      <c r="R511" s="36">
        <v>1</v>
      </c>
      <c r="S511" s="36">
        <v>0</v>
      </c>
      <c r="U511" s="62" t="s">
        <v>1385</v>
      </c>
      <c r="V511" s="36">
        <v>8511200</v>
      </c>
      <c r="W511" s="36">
        <v>1</v>
      </c>
      <c r="X511" s="36">
        <v>1</v>
      </c>
      <c r="Y511" s="36">
        <v>0</v>
      </c>
      <c r="AA511" s="34" t="s">
        <v>1403</v>
      </c>
      <c r="AB511" s="86">
        <v>9001904</v>
      </c>
      <c r="AC511" s="86">
        <v>1</v>
      </c>
      <c r="AD511" s="86">
        <v>1</v>
      </c>
      <c r="AE511" s="86">
        <v>0</v>
      </c>
    </row>
    <row r="512" spans="1:31" ht="15.75" thickBot="1">
      <c r="A512" s="23" t="s">
        <v>90</v>
      </c>
      <c r="B512" s="58" t="s">
        <v>90</v>
      </c>
      <c r="C512" s="83">
        <v>1121</v>
      </c>
      <c r="D512" s="76"/>
      <c r="E512" s="80" t="s">
        <v>90</v>
      </c>
      <c r="F512" s="81">
        <v>1200</v>
      </c>
      <c r="G512" s="73"/>
      <c r="O512" s="36">
        <v>9001905</v>
      </c>
      <c r="P512" s="34" t="s">
        <v>1404</v>
      </c>
      <c r="Q512" s="36">
        <v>1</v>
      </c>
      <c r="R512" s="36">
        <v>1</v>
      </c>
      <c r="S512" s="36">
        <v>0</v>
      </c>
      <c r="U512" s="62" t="s">
        <v>1386</v>
      </c>
      <c r="V512" s="36">
        <v>8512100</v>
      </c>
      <c r="W512" s="36">
        <v>1</v>
      </c>
      <c r="X512" s="36">
        <v>0</v>
      </c>
      <c r="Y512" s="36">
        <v>1</v>
      </c>
      <c r="AA512" s="34" t="s">
        <v>1404</v>
      </c>
      <c r="AB512" s="86">
        <v>9001905</v>
      </c>
      <c r="AC512" s="86">
        <v>1</v>
      </c>
      <c r="AD512" s="86">
        <v>1</v>
      </c>
      <c r="AE512" s="86">
        <v>0</v>
      </c>
    </row>
    <row r="513" spans="1:33" ht="23.25" thickBot="1">
      <c r="A513" s="23" t="s">
        <v>296</v>
      </c>
      <c r="B513" s="59" t="s">
        <v>296</v>
      </c>
      <c r="C513" s="82">
        <v>174</v>
      </c>
      <c r="D513" s="17"/>
      <c r="E513" s="80" t="s">
        <v>296</v>
      </c>
      <c r="F513" s="80">
        <v>185</v>
      </c>
      <c r="G513" s="71"/>
      <c r="O513" s="36">
        <v>9319199</v>
      </c>
      <c r="P513" s="34" t="s">
        <v>1412</v>
      </c>
      <c r="Q513" s="36">
        <v>1</v>
      </c>
      <c r="R513" s="36">
        <v>0</v>
      </c>
      <c r="S513" s="36">
        <v>1</v>
      </c>
      <c r="U513" s="62" t="s">
        <v>1398</v>
      </c>
      <c r="V513" s="36">
        <v>8650099</v>
      </c>
      <c r="W513" s="36">
        <v>1</v>
      </c>
      <c r="X513" s="36">
        <v>0</v>
      </c>
      <c r="Y513" s="36">
        <v>1</v>
      </c>
      <c r="AA513" s="34" t="s">
        <v>1412</v>
      </c>
      <c r="AB513" s="86">
        <v>9319199</v>
      </c>
      <c r="AC513" s="86">
        <v>1</v>
      </c>
      <c r="AD513" s="86">
        <v>0</v>
      </c>
      <c r="AE513" s="86">
        <v>1</v>
      </c>
    </row>
    <row r="514" spans="1:33" ht="15.75" thickBot="1">
      <c r="A514" s="23" t="s">
        <v>166</v>
      </c>
      <c r="B514" s="58" t="s">
        <v>166</v>
      </c>
      <c r="C514" s="82">
        <v>353</v>
      </c>
      <c r="D514" s="17"/>
      <c r="E514" s="80" t="s">
        <v>166</v>
      </c>
      <c r="F514" s="80">
        <v>360</v>
      </c>
      <c r="G514" s="70"/>
      <c r="O514" s="36">
        <v>9491000</v>
      </c>
      <c r="P514" s="34" t="s">
        <v>1417</v>
      </c>
      <c r="Q514" s="36">
        <v>1</v>
      </c>
      <c r="R514" s="36">
        <v>0</v>
      </c>
      <c r="S514" s="36">
        <v>1</v>
      </c>
      <c r="U514" s="62" t="s">
        <v>1403</v>
      </c>
      <c r="V514" s="36">
        <v>9001904</v>
      </c>
      <c r="W514" s="36">
        <v>1</v>
      </c>
      <c r="X514" s="36">
        <v>1</v>
      </c>
      <c r="Y514" s="36">
        <v>0</v>
      </c>
      <c r="AA514" s="34" t="s">
        <v>1417</v>
      </c>
      <c r="AB514" s="86">
        <v>9491000</v>
      </c>
      <c r="AC514" s="86">
        <v>1</v>
      </c>
      <c r="AD514" s="86">
        <v>0</v>
      </c>
      <c r="AE514" s="86">
        <v>1</v>
      </c>
    </row>
    <row r="515" spans="1:33" ht="15.75" thickBot="1">
      <c r="A515" s="23" t="s">
        <v>860</v>
      </c>
      <c r="B515" s="59" t="s">
        <v>860</v>
      </c>
      <c r="C515" s="82">
        <v>11</v>
      </c>
      <c r="D515" s="17"/>
      <c r="E515" s="80" t="s">
        <v>860</v>
      </c>
      <c r="F515" s="80">
        <v>11</v>
      </c>
      <c r="G515" s="71"/>
      <c r="O515" s="36">
        <v>9493600</v>
      </c>
      <c r="P515" s="34" t="s">
        <v>1418</v>
      </c>
      <c r="Q515" s="36">
        <v>1</v>
      </c>
      <c r="R515" s="36">
        <v>0</v>
      </c>
      <c r="S515" s="36">
        <v>1</v>
      </c>
      <c r="U515" s="62" t="s">
        <v>1404</v>
      </c>
      <c r="V515" s="36">
        <v>9001905</v>
      </c>
      <c r="W515" s="36">
        <v>1</v>
      </c>
      <c r="X515" s="36">
        <v>1</v>
      </c>
      <c r="Y515" s="36">
        <v>0</v>
      </c>
      <c r="AA515" s="34" t="s">
        <v>1418</v>
      </c>
      <c r="AB515" s="86">
        <v>9493600</v>
      </c>
      <c r="AC515" s="86">
        <v>1</v>
      </c>
      <c r="AD515" s="86">
        <v>0</v>
      </c>
      <c r="AE515" s="86">
        <v>1</v>
      </c>
    </row>
    <row r="516" spans="1:33" ht="15.75" thickBot="1">
      <c r="A516" s="23" t="s">
        <v>111</v>
      </c>
      <c r="B516" s="58" t="s">
        <v>111</v>
      </c>
      <c r="C516" s="82">
        <v>763</v>
      </c>
      <c r="D516" s="17"/>
      <c r="E516" s="80" t="s">
        <v>111</v>
      </c>
      <c r="F516" s="80">
        <v>812</v>
      </c>
      <c r="G516" s="70"/>
      <c r="O516" s="36">
        <v>9609204</v>
      </c>
      <c r="P516" s="34" t="s">
        <v>1439</v>
      </c>
      <c r="Q516" s="36">
        <v>1</v>
      </c>
      <c r="R516" s="36">
        <v>1</v>
      </c>
      <c r="S516" s="36">
        <v>0</v>
      </c>
      <c r="U516" s="62" t="s">
        <v>1412</v>
      </c>
      <c r="V516" s="36">
        <v>9319199</v>
      </c>
      <c r="W516" s="36">
        <v>1</v>
      </c>
      <c r="X516" s="36">
        <v>0</v>
      </c>
      <c r="Y516" s="36">
        <v>1</v>
      </c>
      <c r="AA516" s="34" t="s">
        <v>1439</v>
      </c>
      <c r="AB516" s="86">
        <v>9609204</v>
      </c>
      <c r="AC516" s="86">
        <v>1</v>
      </c>
      <c r="AD516" s="86">
        <v>1</v>
      </c>
      <c r="AE516" s="86">
        <v>0</v>
      </c>
    </row>
    <row r="517" spans="1:33" ht="15.75" customHeight="1" thickBot="1">
      <c r="A517" s="23" t="s">
        <v>685</v>
      </c>
      <c r="B517" s="59" t="s">
        <v>685</v>
      </c>
      <c r="C517" s="82">
        <v>33</v>
      </c>
      <c r="D517" s="17"/>
      <c r="E517" s="80" t="s">
        <v>685</v>
      </c>
      <c r="F517" s="80">
        <v>36</v>
      </c>
      <c r="G517" s="71"/>
      <c r="O517" s="206" t="s">
        <v>27</v>
      </c>
      <c r="P517" s="207"/>
      <c r="Q517" s="24">
        <f>SUM(Q4:Q516)</f>
        <v>210979</v>
      </c>
      <c r="R517" s="24">
        <f>SUM(R4:R516)</f>
        <v>112941</v>
      </c>
      <c r="S517" s="24">
        <f>SUM(S4:S516)</f>
        <v>98038</v>
      </c>
      <c r="U517" s="62" t="s">
        <v>1417</v>
      </c>
      <c r="V517" s="36">
        <v>9491000</v>
      </c>
      <c r="W517" s="36">
        <v>1</v>
      </c>
      <c r="X517" s="36">
        <v>0</v>
      </c>
      <c r="Y517" s="36">
        <v>1</v>
      </c>
      <c r="AA517" s="88"/>
      <c r="AB517" s="88"/>
      <c r="AC517" s="89">
        <f>SUM(AC4:AC516)</f>
        <v>230049</v>
      </c>
      <c r="AD517" s="89">
        <f>SUM(AD4:AD516)</f>
        <v>123225</v>
      </c>
      <c r="AE517" s="89">
        <f>SUM(AE4:AE516)</f>
        <v>106824</v>
      </c>
    </row>
    <row r="518" spans="1:33" ht="23.25" thickBot="1">
      <c r="A518" s="23" t="s">
        <v>619</v>
      </c>
      <c r="B518" s="58" t="s">
        <v>619</v>
      </c>
      <c r="C518" s="82">
        <v>38</v>
      </c>
      <c r="D518" s="17"/>
      <c r="E518" s="80" t="s">
        <v>619</v>
      </c>
      <c r="F518" s="80">
        <v>43</v>
      </c>
      <c r="G518" s="70"/>
      <c r="P518" s="27"/>
      <c r="U518" s="62" t="s">
        <v>1418</v>
      </c>
      <c r="V518" s="36">
        <v>9493600</v>
      </c>
      <c r="W518" s="36">
        <v>1</v>
      </c>
      <c r="X518" s="36">
        <v>0</v>
      </c>
      <c r="Y518" s="36">
        <v>1</v>
      </c>
      <c r="AG518" s="85"/>
    </row>
    <row r="519" spans="1:33" ht="23.25" thickBot="1">
      <c r="A519" s="23" t="s">
        <v>539</v>
      </c>
      <c r="B519" s="59" t="s">
        <v>539</v>
      </c>
      <c r="C519" s="82">
        <v>61</v>
      </c>
      <c r="D519" s="17"/>
      <c r="E519" s="80" t="s">
        <v>539</v>
      </c>
      <c r="F519" s="80">
        <v>64</v>
      </c>
      <c r="G519" s="71"/>
      <c r="P519" s="27"/>
      <c r="U519" s="62" t="s">
        <v>1439</v>
      </c>
      <c r="V519" s="36">
        <v>9609204</v>
      </c>
      <c r="W519" s="36">
        <v>1</v>
      </c>
      <c r="X519" s="36">
        <v>1</v>
      </c>
      <c r="Y519" s="36">
        <v>0</v>
      </c>
    </row>
    <row r="520" spans="1:33" ht="15.75" thickBot="1">
      <c r="A520" s="23" t="s">
        <v>591</v>
      </c>
      <c r="B520" s="58" t="s">
        <v>591</v>
      </c>
      <c r="C520" s="82">
        <v>50</v>
      </c>
      <c r="D520" s="17"/>
      <c r="E520" s="80" t="s">
        <v>591</v>
      </c>
      <c r="F520" s="80">
        <v>50</v>
      </c>
      <c r="G520" s="70"/>
      <c r="P520" s="27"/>
      <c r="U520" s="201" t="s">
        <v>27</v>
      </c>
      <c r="V520" s="202"/>
      <c r="W520" s="63">
        <f>SUM(W4:W519)</f>
        <v>222591</v>
      </c>
      <c r="X520" s="63">
        <f>SUM(X4:X519)</f>
        <v>119152</v>
      </c>
      <c r="Y520" s="63">
        <f>SUM(Y4:Y519)</f>
        <v>103439</v>
      </c>
    </row>
    <row r="521" spans="1:33" ht="15.75" thickBot="1">
      <c r="A521" s="23" t="s">
        <v>141</v>
      </c>
      <c r="B521" s="59" t="s">
        <v>141</v>
      </c>
      <c r="C521" s="82">
        <v>502</v>
      </c>
      <c r="D521" s="17"/>
      <c r="E521" s="80" t="s">
        <v>141</v>
      </c>
      <c r="F521" s="80">
        <v>526</v>
      </c>
      <c r="G521" s="71"/>
      <c r="Z521" s="1"/>
    </row>
    <row r="522" spans="1:33" ht="15.75" thickBot="1">
      <c r="A522" s="23" t="s">
        <v>736</v>
      </c>
      <c r="B522" s="58" t="s">
        <v>736</v>
      </c>
      <c r="C522" s="82">
        <v>26</v>
      </c>
      <c r="D522" s="17"/>
      <c r="E522" s="80" t="s">
        <v>736</v>
      </c>
      <c r="F522" s="80">
        <v>27</v>
      </c>
      <c r="G522" s="70"/>
    </row>
    <row r="523" spans="1:33" ht="15.75" thickBot="1">
      <c r="A523" s="23" t="s">
        <v>737</v>
      </c>
      <c r="B523" s="59" t="s">
        <v>737</v>
      </c>
      <c r="C523" s="82">
        <v>24</v>
      </c>
      <c r="D523" s="17"/>
      <c r="E523" s="80" t="s">
        <v>737</v>
      </c>
      <c r="F523" s="80">
        <v>24</v>
      </c>
      <c r="G523" s="71"/>
    </row>
    <row r="524" spans="1:33" ht="15.75" thickBot="1">
      <c r="A524" s="23" t="s">
        <v>282</v>
      </c>
      <c r="B524" s="58" t="s">
        <v>282</v>
      </c>
      <c r="C524" s="82">
        <v>165</v>
      </c>
      <c r="D524" s="17"/>
      <c r="E524" s="80" t="s">
        <v>282</v>
      </c>
      <c r="F524" s="80">
        <v>171</v>
      </c>
      <c r="G524" s="70"/>
    </row>
    <row r="525" spans="1:33" ht="15.75" thickBot="1">
      <c r="A525" s="23" t="s">
        <v>103</v>
      </c>
      <c r="B525" s="59" t="s">
        <v>103</v>
      </c>
      <c r="C525" s="82">
        <v>959</v>
      </c>
      <c r="D525" s="17"/>
      <c r="E525" s="80" t="s">
        <v>103</v>
      </c>
      <c r="F525" s="81">
        <v>1016</v>
      </c>
      <c r="G525" s="71"/>
    </row>
    <row r="526" spans="1:33" ht="15.75" thickBot="1">
      <c r="A526" s="23" t="s">
        <v>807</v>
      </c>
      <c r="B526" s="58" t="s">
        <v>807</v>
      </c>
      <c r="C526" s="82">
        <v>15</v>
      </c>
      <c r="D526" s="17"/>
      <c r="E526" s="80" t="s">
        <v>807</v>
      </c>
      <c r="F526" s="80">
        <v>15</v>
      </c>
      <c r="G526" s="70"/>
    </row>
    <row r="527" spans="1:33" ht="15.75" thickBot="1">
      <c r="A527" s="23" t="s">
        <v>245</v>
      </c>
      <c r="B527" s="59" t="s">
        <v>245</v>
      </c>
      <c r="C527" s="82">
        <v>212</v>
      </c>
      <c r="D527" s="17"/>
      <c r="E527" s="80" t="s">
        <v>245</v>
      </c>
      <c r="F527" s="80">
        <v>229</v>
      </c>
      <c r="G527" s="71"/>
    </row>
    <row r="528" spans="1:33" ht="15.75" thickBot="1">
      <c r="A528" s="23" t="s">
        <v>592</v>
      </c>
      <c r="B528" s="58" t="s">
        <v>592</v>
      </c>
      <c r="C528" s="82">
        <v>53</v>
      </c>
      <c r="D528" s="17"/>
      <c r="E528" s="80" t="s">
        <v>592</v>
      </c>
      <c r="F528" s="80">
        <v>56</v>
      </c>
      <c r="G528" s="70"/>
    </row>
    <row r="529" spans="1:7" ht="15.75" thickBot="1">
      <c r="A529" s="23" t="s">
        <v>218</v>
      </c>
      <c r="B529" s="59" t="s">
        <v>218</v>
      </c>
      <c r="C529" s="82">
        <v>242</v>
      </c>
      <c r="D529" s="17"/>
      <c r="E529" s="80" t="s">
        <v>218</v>
      </c>
      <c r="F529" s="80">
        <v>252</v>
      </c>
      <c r="G529" s="71"/>
    </row>
    <row r="530" spans="1:7" ht="15.75" thickBot="1">
      <c r="A530" s="23" t="s">
        <v>114</v>
      </c>
      <c r="B530" s="58" t="s">
        <v>114</v>
      </c>
      <c r="C530" s="82">
        <v>765</v>
      </c>
      <c r="D530" s="17"/>
      <c r="E530" s="80" t="s">
        <v>114</v>
      </c>
      <c r="F530" s="80">
        <v>826</v>
      </c>
      <c r="G530" s="70"/>
    </row>
    <row r="531" spans="1:7" ht="15.75" thickBot="1">
      <c r="A531" s="23" t="s">
        <v>485</v>
      </c>
      <c r="B531" s="59" t="s">
        <v>485</v>
      </c>
      <c r="C531" s="82">
        <v>69</v>
      </c>
      <c r="D531" s="17"/>
      <c r="E531" s="80" t="s">
        <v>485</v>
      </c>
      <c r="F531" s="80">
        <v>76</v>
      </c>
      <c r="G531" s="71"/>
    </row>
    <row r="532" spans="1:7" ht="15.75" thickBot="1">
      <c r="A532" s="23" t="s">
        <v>298</v>
      </c>
      <c r="B532" s="58" t="s">
        <v>298</v>
      </c>
      <c r="C532" s="82">
        <v>165</v>
      </c>
      <c r="D532" s="17"/>
      <c r="E532" s="80" t="s">
        <v>298</v>
      </c>
      <c r="F532" s="80">
        <v>173</v>
      </c>
      <c r="G532" s="70"/>
    </row>
    <row r="533" spans="1:7" ht="15.75" thickBot="1">
      <c r="A533" s="23" t="s">
        <v>460</v>
      </c>
      <c r="B533" s="59" t="s">
        <v>460</v>
      </c>
      <c r="C533" s="82">
        <v>71</v>
      </c>
      <c r="D533" s="17"/>
      <c r="E533" s="80" t="s">
        <v>460</v>
      </c>
      <c r="F533" s="80">
        <v>76</v>
      </c>
      <c r="G533" s="71"/>
    </row>
    <row r="534" spans="1:7" ht="15.75" thickBot="1">
      <c r="A534" s="23" t="s">
        <v>808</v>
      </c>
      <c r="B534" s="58" t="s">
        <v>808</v>
      </c>
      <c r="C534" s="82">
        <v>14</v>
      </c>
      <c r="D534" s="17"/>
      <c r="E534" s="80" t="s">
        <v>808</v>
      </c>
      <c r="F534" s="80">
        <v>14</v>
      </c>
      <c r="G534" s="70"/>
    </row>
    <row r="535" spans="1:7" ht="15.75" thickBot="1">
      <c r="A535" s="23" t="s">
        <v>766</v>
      </c>
      <c r="B535" s="59" t="s">
        <v>766</v>
      </c>
      <c r="C535" s="82">
        <v>23</v>
      </c>
      <c r="D535" s="17"/>
      <c r="E535" s="80" t="s">
        <v>766</v>
      </c>
      <c r="F535" s="80">
        <v>25</v>
      </c>
      <c r="G535" s="71"/>
    </row>
    <row r="536" spans="1:7" ht="15.75" thickBot="1">
      <c r="A536" s="23" t="s">
        <v>883</v>
      </c>
      <c r="B536" s="58" t="s">
        <v>883</v>
      </c>
      <c r="C536" s="82">
        <v>8</v>
      </c>
      <c r="D536" s="17"/>
      <c r="E536" s="80" t="s">
        <v>883</v>
      </c>
      <c r="F536" s="80">
        <v>10</v>
      </c>
      <c r="G536" s="70"/>
    </row>
    <row r="537" spans="1:7" ht="15.75" thickBot="1">
      <c r="A537" s="23" t="s">
        <v>783</v>
      </c>
      <c r="B537" s="59" t="s">
        <v>783</v>
      </c>
      <c r="C537" s="82">
        <v>18</v>
      </c>
      <c r="D537" s="17"/>
      <c r="E537" s="80" t="s">
        <v>783</v>
      </c>
      <c r="F537" s="80">
        <v>20</v>
      </c>
      <c r="G537" s="71"/>
    </row>
    <row r="538" spans="1:7" ht="15.75" thickBot="1">
      <c r="A538" s="23" t="s">
        <v>167</v>
      </c>
      <c r="B538" s="58" t="s">
        <v>167</v>
      </c>
      <c r="C538" s="82">
        <v>355</v>
      </c>
      <c r="D538" s="17"/>
      <c r="E538" s="80" t="s">
        <v>167</v>
      </c>
      <c r="F538" s="80">
        <v>371</v>
      </c>
      <c r="G538" s="70"/>
    </row>
    <row r="539" spans="1:7" ht="15.75" thickBot="1">
      <c r="A539" s="23" t="s">
        <v>695</v>
      </c>
      <c r="B539" s="59" t="s">
        <v>695</v>
      </c>
      <c r="C539" s="82">
        <v>27</v>
      </c>
      <c r="D539" s="17"/>
      <c r="E539" s="80" t="s">
        <v>695</v>
      </c>
      <c r="F539" s="80">
        <v>27</v>
      </c>
      <c r="G539" s="71"/>
    </row>
    <row r="540" spans="1:7" ht="15.75" thickBot="1">
      <c r="A540" s="23" t="s">
        <v>869</v>
      </c>
      <c r="B540" s="58" t="s">
        <v>869</v>
      </c>
      <c r="C540" s="82">
        <v>13</v>
      </c>
      <c r="D540" s="17"/>
      <c r="E540" s="80" t="s">
        <v>869</v>
      </c>
      <c r="F540" s="80">
        <v>13</v>
      </c>
      <c r="G540" s="70"/>
    </row>
    <row r="541" spans="1:7" ht="15.75" thickBot="1">
      <c r="A541" s="23" t="s">
        <v>479</v>
      </c>
      <c r="B541" s="59" t="s">
        <v>479</v>
      </c>
      <c r="C541" s="82">
        <v>73</v>
      </c>
      <c r="D541" s="17"/>
      <c r="E541" s="80" t="s">
        <v>479</v>
      </c>
      <c r="F541" s="80">
        <v>77</v>
      </c>
      <c r="G541" s="71"/>
    </row>
    <row r="542" spans="1:7" ht="15.75" thickBot="1">
      <c r="A542" s="23" t="s">
        <v>639</v>
      </c>
      <c r="B542" s="58" t="s">
        <v>639</v>
      </c>
      <c r="C542" s="82">
        <v>40</v>
      </c>
      <c r="D542" s="17"/>
      <c r="E542" s="80" t="s">
        <v>639</v>
      </c>
      <c r="F542" s="80">
        <v>42</v>
      </c>
      <c r="G542" s="70"/>
    </row>
    <row r="543" spans="1:7" ht="15.75" thickBot="1">
      <c r="A543" s="23" t="s">
        <v>161</v>
      </c>
      <c r="B543" s="59" t="s">
        <v>161</v>
      </c>
      <c r="C543" s="82">
        <v>388</v>
      </c>
      <c r="D543" s="17"/>
      <c r="E543" s="80" t="s">
        <v>161</v>
      </c>
      <c r="F543" s="80">
        <v>404</v>
      </c>
      <c r="G543" s="71"/>
    </row>
    <row r="544" spans="1:7" ht="15.75" thickBot="1">
      <c r="A544" s="23" t="s">
        <v>172</v>
      </c>
      <c r="B544" s="58" t="s">
        <v>172</v>
      </c>
      <c r="C544" s="82">
        <v>364</v>
      </c>
      <c r="D544" s="17"/>
      <c r="E544" s="80" t="s">
        <v>172</v>
      </c>
      <c r="F544" s="80">
        <v>391</v>
      </c>
      <c r="G544" s="70"/>
    </row>
    <row r="545" spans="1:7" ht="15.75" thickBot="1">
      <c r="A545" s="23" t="s">
        <v>95</v>
      </c>
      <c r="B545" s="59" t="s">
        <v>95</v>
      </c>
      <c r="C545" s="83">
        <v>1071</v>
      </c>
      <c r="D545" s="76"/>
      <c r="E545" s="80" t="s">
        <v>95</v>
      </c>
      <c r="F545" s="81">
        <v>1173</v>
      </c>
      <c r="G545" s="72"/>
    </row>
    <row r="546" spans="1:7" ht="15.75" thickBot="1">
      <c r="A546" s="23" t="s">
        <v>515</v>
      </c>
      <c r="B546" s="58" t="s">
        <v>515</v>
      </c>
      <c r="C546" s="82">
        <v>62</v>
      </c>
      <c r="D546" s="17"/>
      <c r="E546" s="80" t="s">
        <v>515</v>
      </c>
      <c r="F546" s="80">
        <v>65</v>
      </c>
      <c r="G546" s="70"/>
    </row>
    <row r="547" spans="1:7" ht="15.75" thickBot="1">
      <c r="A547" s="23" t="s">
        <v>809</v>
      </c>
      <c r="B547" s="59" t="s">
        <v>809</v>
      </c>
      <c r="C547" s="82">
        <v>15</v>
      </c>
      <c r="D547" s="17"/>
      <c r="E547" s="80" t="s">
        <v>809</v>
      </c>
      <c r="F547" s="80">
        <v>19</v>
      </c>
      <c r="G547" s="71"/>
    </row>
    <row r="548" spans="1:7" ht="15.75" thickBot="1">
      <c r="A548" s="23" t="s">
        <v>342</v>
      </c>
      <c r="B548" s="58" t="s">
        <v>342</v>
      </c>
      <c r="C548" s="82">
        <v>123</v>
      </c>
      <c r="D548" s="17"/>
      <c r="E548" s="80" t="s">
        <v>342</v>
      </c>
      <c r="F548" s="80">
        <v>129</v>
      </c>
      <c r="G548" s="70"/>
    </row>
    <row r="549" spans="1:7" ht="15.75" thickBot="1">
      <c r="A549" s="23" t="s">
        <v>880</v>
      </c>
      <c r="B549" s="59" t="s">
        <v>880</v>
      </c>
      <c r="C549" s="82">
        <v>8</v>
      </c>
      <c r="D549" s="17"/>
      <c r="E549" s="80" t="s">
        <v>880</v>
      </c>
      <c r="F549" s="80">
        <v>8</v>
      </c>
      <c r="G549" s="71"/>
    </row>
    <row r="550" spans="1:7" ht="15.75" thickBot="1">
      <c r="A550" s="23" t="s">
        <v>531</v>
      </c>
      <c r="B550" s="58" t="s">
        <v>531</v>
      </c>
      <c r="C550" s="82">
        <v>53</v>
      </c>
      <c r="D550" s="17"/>
      <c r="E550" s="80" t="s">
        <v>531</v>
      </c>
      <c r="F550" s="80">
        <v>59</v>
      </c>
      <c r="G550" s="70"/>
    </row>
    <row r="551" spans="1:7" ht="15.75" thickBot="1">
      <c r="A551" s="23" t="s">
        <v>339</v>
      </c>
      <c r="B551" s="59" t="s">
        <v>339</v>
      </c>
      <c r="C551" s="82">
        <v>133</v>
      </c>
      <c r="D551" s="17"/>
      <c r="E551" s="80" t="s">
        <v>339</v>
      </c>
      <c r="F551" s="80">
        <v>137</v>
      </c>
      <c r="G551" s="71"/>
    </row>
    <row r="552" spans="1:7" ht="15.75" thickBot="1">
      <c r="A552" s="23" t="s">
        <v>726</v>
      </c>
      <c r="B552" s="58" t="s">
        <v>726</v>
      </c>
      <c r="C552" s="82">
        <v>27</v>
      </c>
      <c r="D552" s="17"/>
      <c r="E552" s="80" t="s">
        <v>726</v>
      </c>
      <c r="F552" s="80">
        <v>27</v>
      </c>
      <c r="G552" s="70"/>
    </row>
    <row r="553" spans="1:7" ht="15.75" thickBot="1">
      <c r="A553" s="23" t="s">
        <v>640</v>
      </c>
      <c r="B553" s="59" t="s">
        <v>640</v>
      </c>
      <c r="C553" s="82">
        <v>35</v>
      </c>
      <c r="D553" s="17"/>
      <c r="E553" s="80" t="s">
        <v>640</v>
      </c>
      <c r="F553" s="80">
        <v>38</v>
      </c>
      <c r="G553" s="71"/>
    </row>
    <row r="554" spans="1:7" ht="15.75" thickBot="1">
      <c r="A554" s="23" t="s">
        <v>720</v>
      </c>
      <c r="B554" s="58" t="s">
        <v>720</v>
      </c>
      <c r="C554" s="82">
        <v>24</v>
      </c>
      <c r="D554" s="17"/>
      <c r="E554" s="80" t="s">
        <v>720</v>
      </c>
      <c r="F554" s="80">
        <v>24</v>
      </c>
      <c r="G554" s="70"/>
    </row>
    <row r="555" spans="1:7" ht="15.75" thickBot="1">
      <c r="A555" s="23" t="s">
        <v>254</v>
      </c>
      <c r="B555" s="59" t="s">
        <v>254</v>
      </c>
      <c r="C555" s="82">
        <v>202</v>
      </c>
      <c r="D555" s="17"/>
      <c r="E555" s="80" t="s">
        <v>254</v>
      </c>
      <c r="F555" s="80">
        <v>215</v>
      </c>
      <c r="G555" s="71"/>
    </row>
    <row r="556" spans="1:7" ht="15.75" thickBot="1">
      <c r="A556" s="23" t="s">
        <v>108</v>
      </c>
      <c r="B556" s="58" t="s">
        <v>108</v>
      </c>
      <c r="C556" s="82">
        <v>790</v>
      </c>
      <c r="D556" s="17"/>
      <c r="E556" s="80" t="s">
        <v>108</v>
      </c>
      <c r="F556" s="80">
        <v>844</v>
      </c>
      <c r="G556" s="70"/>
    </row>
    <row r="557" spans="1:7" ht="15.75" thickBot="1">
      <c r="A557" s="23" t="s">
        <v>79</v>
      </c>
      <c r="B557" s="59" t="s">
        <v>79</v>
      </c>
      <c r="C557" s="83">
        <v>1709</v>
      </c>
      <c r="D557" s="76"/>
      <c r="E557" s="80" t="s">
        <v>79</v>
      </c>
      <c r="F557" s="81">
        <v>1813</v>
      </c>
      <c r="G557" s="72"/>
    </row>
    <row r="558" spans="1:7" ht="15.75" thickBot="1">
      <c r="A558" s="23" t="s">
        <v>208</v>
      </c>
      <c r="B558" s="58" t="s">
        <v>208</v>
      </c>
      <c r="C558" s="82">
        <v>256</v>
      </c>
      <c r="D558" s="17"/>
      <c r="E558" s="80" t="s">
        <v>208</v>
      </c>
      <c r="F558" s="80">
        <v>271</v>
      </c>
      <c r="G558" s="70"/>
    </row>
    <row r="559" spans="1:7" ht="15.75" thickBot="1">
      <c r="A559" s="23" t="s">
        <v>186</v>
      </c>
      <c r="B559" s="59" t="s">
        <v>186</v>
      </c>
      <c r="C559" s="82">
        <v>330</v>
      </c>
      <c r="D559" s="17"/>
      <c r="E559" s="80" t="s">
        <v>186</v>
      </c>
      <c r="F559" s="80">
        <v>337</v>
      </c>
      <c r="G559" s="71"/>
    </row>
    <row r="560" spans="1:7" ht="15.75" thickBot="1">
      <c r="A560" s="23" t="s">
        <v>277</v>
      </c>
      <c r="B560" s="58" t="s">
        <v>277</v>
      </c>
      <c r="C560" s="82">
        <v>178</v>
      </c>
      <c r="D560" s="17"/>
      <c r="E560" s="80" t="s">
        <v>277</v>
      </c>
      <c r="F560" s="80">
        <v>192</v>
      </c>
      <c r="G560" s="70"/>
    </row>
    <row r="561" spans="1:7" ht="15.75" thickBot="1">
      <c r="A561" s="23" t="s">
        <v>287</v>
      </c>
      <c r="B561" s="59" t="s">
        <v>287</v>
      </c>
      <c r="C561" s="82">
        <v>165</v>
      </c>
      <c r="D561" s="17"/>
      <c r="E561" s="80" t="s">
        <v>287</v>
      </c>
      <c r="F561" s="80">
        <v>176</v>
      </c>
      <c r="G561" s="71"/>
    </row>
    <row r="562" spans="1:7" ht="15.75" thickBot="1">
      <c r="A562" s="23" t="s">
        <v>648</v>
      </c>
      <c r="B562" s="58" t="s">
        <v>648</v>
      </c>
      <c r="C562" s="82">
        <v>37</v>
      </c>
      <c r="D562" s="17"/>
      <c r="E562" s="80" t="s">
        <v>648</v>
      </c>
      <c r="F562" s="80">
        <v>38</v>
      </c>
      <c r="G562" s="70"/>
    </row>
    <row r="563" spans="1:7" ht="15.75" thickBot="1">
      <c r="A563" s="23" t="s">
        <v>870</v>
      </c>
      <c r="B563" s="59" t="s">
        <v>870</v>
      </c>
      <c r="C563" s="82">
        <v>9</v>
      </c>
      <c r="D563" s="17"/>
      <c r="E563" s="80" t="s">
        <v>870</v>
      </c>
      <c r="F563" s="80">
        <v>9</v>
      </c>
      <c r="G563" s="71"/>
    </row>
    <row r="564" spans="1:7" ht="15.75" thickBot="1">
      <c r="A564" s="23" t="s">
        <v>901</v>
      </c>
      <c r="B564" s="58" t="s">
        <v>901</v>
      </c>
      <c r="C564" s="82">
        <v>6</v>
      </c>
      <c r="D564" s="17"/>
      <c r="E564" s="80" t="s">
        <v>901</v>
      </c>
      <c r="F564" s="80">
        <v>6</v>
      </c>
      <c r="G564" s="70"/>
    </row>
    <row r="565" spans="1:7" ht="15.75" thickBot="1">
      <c r="A565" s="23" t="s">
        <v>82</v>
      </c>
      <c r="B565" s="59" t="s">
        <v>82</v>
      </c>
      <c r="C565" s="83">
        <v>1435</v>
      </c>
      <c r="D565" s="76"/>
      <c r="E565" s="80" t="s">
        <v>82</v>
      </c>
      <c r="F565" s="81">
        <v>1517</v>
      </c>
      <c r="G565" s="72"/>
    </row>
    <row r="566" spans="1:7" ht="15.75" thickBot="1">
      <c r="A566" s="23" t="s">
        <v>884</v>
      </c>
      <c r="B566" s="58" t="s">
        <v>884</v>
      </c>
      <c r="C566" s="82">
        <v>9</v>
      </c>
      <c r="D566" s="17"/>
      <c r="E566" s="80" t="s">
        <v>884</v>
      </c>
      <c r="F566" s="80">
        <v>9</v>
      </c>
      <c r="G566" s="70"/>
    </row>
    <row r="567" spans="1:7" ht="15.75" thickBot="1">
      <c r="A567" s="23" t="s">
        <v>76</v>
      </c>
      <c r="B567" s="59" t="s">
        <v>76</v>
      </c>
      <c r="C567" s="83">
        <v>1662</v>
      </c>
      <c r="D567" s="76"/>
      <c r="E567" s="80" t="s">
        <v>76</v>
      </c>
      <c r="F567" s="81">
        <v>1747</v>
      </c>
      <c r="G567" s="72"/>
    </row>
    <row r="568" spans="1:7" ht="15.75" thickBot="1">
      <c r="A568" s="23" t="s">
        <v>121</v>
      </c>
      <c r="B568" s="58" t="s">
        <v>121</v>
      </c>
      <c r="C568" s="82">
        <v>659</v>
      </c>
      <c r="D568" s="17"/>
      <c r="E568" s="80" t="s">
        <v>121</v>
      </c>
      <c r="F568" s="80">
        <v>687</v>
      </c>
      <c r="G568" s="70"/>
    </row>
    <row r="569" spans="1:7" ht="15.75" thickBot="1">
      <c r="A569" s="23" t="s">
        <v>419</v>
      </c>
      <c r="B569" s="59" t="s">
        <v>419</v>
      </c>
      <c r="C569" s="82">
        <v>88</v>
      </c>
      <c r="D569" s="17"/>
      <c r="E569" s="80" t="s">
        <v>419</v>
      </c>
      <c r="F569" s="80">
        <v>88</v>
      </c>
      <c r="G569" s="71"/>
    </row>
    <row r="570" spans="1:7" ht="15.75" thickBot="1">
      <c r="A570" s="23" t="s">
        <v>649</v>
      </c>
      <c r="B570" s="58" t="s">
        <v>649</v>
      </c>
      <c r="C570" s="82">
        <v>35</v>
      </c>
      <c r="D570" s="17"/>
      <c r="E570" s="80" t="s">
        <v>649</v>
      </c>
      <c r="F570" s="80">
        <v>37</v>
      </c>
      <c r="G570" s="70"/>
    </row>
    <row r="571" spans="1:7" ht="15.75" thickBot="1">
      <c r="A571" s="23" t="s">
        <v>816</v>
      </c>
      <c r="B571" s="59" t="s">
        <v>816</v>
      </c>
      <c r="C571" s="82">
        <v>17</v>
      </c>
      <c r="D571" s="17"/>
      <c r="E571" s="80" t="s">
        <v>816</v>
      </c>
      <c r="F571" s="80">
        <v>21</v>
      </c>
      <c r="G571" s="71"/>
    </row>
    <row r="572" spans="1:7" ht="15.75" thickBot="1">
      <c r="A572" s="23" t="s">
        <v>300</v>
      </c>
      <c r="B572" s="58" t="s">
        <v>300</v>
      </c>
      <c r="C572" s="82">
        <v>156</v>
      </c>
      <c r="D572" s="17"/>
      <c r="E572" s="80" t="s">
        <v>300</v>
      </c>
      <c r="F572" s="80">
        <v>163</v>
      </c>
      <c r="G572" s="70"/>
    </row>
    <row r="573" spans="1:7" ht="15.75" thickBot="1">
      <c r="A573" s="23" t="s">
        <v>371</v>
      </c>
      <c r="B573" s="59" t="s">
        <v>371</v>
      </c>
      <c r="C573" s="82">
        <v>110</v>
      </c>
      <c r="D573" s="17"/>
      <c r="E573" s="80" t="s">
        <v>371</v>
      </c>
      <c r="F573" s="80">
        <v>118</v>
      </c>
      <c r="G573" s="71"/>
    </row>
    <row r="574" spans="1:7" ht="15.75" thickBot="1">
      <c r="A574" s="23" t="s">
        <v>217</v>
      </c>
      <c r="B574" s="58" t="s">
        <v>217</v>
      </c>
      <c r="C574" s="82">
        <v>253</v>
      </c>
      <c r="D574" s="17"/>
      <c r="E574" s="80" t="s">
        <v>217</v>
      </c>
      <c r="F574" s="80">
        <v>261</v>
      </c>
      <c r="G574" s="70"/>
    </row>
    <row r="575" spans="1:7" ht="15.75" thickBot="1">
      <c r="A575" s="23" t="s">
        <v>727</v>
      </c>
      <c r="B575" s="59" t="s">
        <v>727</v>
      </c>
      <c r="C575" s="82">
        <v>26</v>
      </c>
      <c r="D575" s="17"/>
      <c r="E575" s="80" t="s">
        <v>727</v>
      </c>
      <c r="F575" s="80">
        <v>26</v>
      </c>
      <c r="G575" s="71"/>
    </row>
    <row r="576" spans="1:7" ht="15.75" thickBot="1">
      <c r="A576" s="23" t="s">
        <v>891</v>
      </c>
      <c r="B576" s="58" t="s">
        <v>891</v>
      </c>
      <c r="C576" s="82">
        <v>7</v>
      </c>
      <c r="D576" s="17"/>
      <c r="E576" s="80" t="s">
        <v>891</v>
      </c>
      <c r="F576" s="80">
        <v>7</v>
      </c>
      <c r="G576" s="70"/>
    </row>
    <row r="577" spans="1:7" ht="15.75" thickBot="1">
      <c r="A577" s="23" t="s">
        <v>641</v>
      </c>
      <c r="B577" s="59" t="s">
        <v>641</v>
      </c>
      <c r="C577" s="82">
        <v>37</v>
      </c>
      <c r="D577" s="17"/>
      <c r="E577" s="80" t="s">
        <v>641</v>
      </c>
      <c r="F577" s="80">
        <v>39</v>
      </c>
      <c r="G577" s="71"/>
    </row>
    <row r="578" spans="1:7" ht="15.75" thickBot="1">
      <c r="A578" s="23" t="s">
        <v>710</v>
      </c>
      <c r="B578" s="58" t="s">
        <v>710</v>
      </c>
      <c r="C578" s="82">
        <v>25</v>
      </c>
      <c r="D578" s="17"/>
      <c r="E578" s="80" t="s">
        <v>710</v>
      </c>
      <c r="F578" s="80">
        <v>25</v>
      </c>
      <c r="G578" s="70"/>
    </row>
    <row r="579" spans="1:7" ht="15.75" thickBot="1">
      <c r="A579" s="23" t="s">
        <v>401</v>
      </c>
      <c r="B579" s="59" t="s">
        <v>401</v>
      </c>
      <c r="C579" s="82">
        <v>86</v>
      </c>
      <c r="D579" s="17"/>
      <c r="E579" s="80" t="s">
        <v>401</v>
      </c>
      <c r="F579" s="80">
        <v>89</v>
      </c>
      <c r="G579" s="71"/>
    </row>
    <row r="580" spans="1:7" ht="15.75" thickBot="1">
      <c r="A580" s="23" t="s">
        <v>738</v>
      </c>
      <c r="B580" s="58" t="s">
        <v>738</v>
      </c>
      <c r="C580" s="82">
        <v>29</v>
      </c>
      <c r="D580" s="17"/>
      <c r="E580" s="80" t="s">
        <v>738</v>
      </c>
      <c r="F580" s="80">
        <v>34</v>
      </c>
      <c r="G580" s="70"/>
    </row>
    <row r="581" spans="1:7" ht="15.75" thickBot="1">
      <c r="A581" s="23" t="s">
        <v>686</v>
      </c>
      <c r="B581" s="59" t="s">
        <v>686</v>
      </c>
      <c r="C581" s="82">
        <v>30</v>
      </c>
      <c r="D581" s="17"/>
      <c r="E581" s="80" t="s">
        <v>686</v>
      </c>
      <c r="F581" s="80">
        <v>30</v>
      </c>
      <c r="G581" s="71"/>
    </row>
    <row r="582" spans="1:7" ht="15.75" thickBot="1">
      <c r="A582" s="23" t="s">
        <v>133</v>
      </c>
      <c r="B582" s="58" t="s">
        <v>133</v>
      </c>
      <c r="C582" s="82">
        <v>567</v>
      </c>
      <c r="D582" s="17"/>
      <c r="E582" s="80" t="s">
        <v>133</v>
      </c>
      <c r="F582" s="80">
        <v>614</v>
      </c>
      <c r="G582" s="70"/>
    </row>
    <row r="583" spans="1:7" ht="15.75" thickBot="1">
      <c r="A583" s="23" t="s">
        <v>597</v>
      </c>
      <c r="B583" s="59" t="s">
        <v>597</v>
      </c>
      <c r="C583" s="82">
        <v>44</v>
      </c>
      <c r="D583" s="17"/>
      <c r="E583" s="80" t="s">
        <v>597</v>
      </c>
      <c r="F583" s="80">
        <v>44</v>
      </c>
      <c r="G583" s="71"/>
    </row>
    <row r="584" spans="1:7" ht="15.75" thickBot="1">
      <c r="A584" s="23" t="s">
        <v>797</v>
      </c>
      <c r="B584" s="58" t="s">
        <v>797</v>
      </c>
      <c r="C584" s="82">
        <v>17</v>
      </c>
      <c r="D584" s="17"/>
      <c r="E584" s="80" t="s">
        <v>797</v>
      </c>
      <c r="F584" s="80">
        <v>17</v>
      </c>
      <c r="G584" s="70"/>
    </row>
    <row r="585" spans="1:7" ht="15.75" thickBot="1">
      <c r="A585" s="23" t="s">
        <v>642</v>
      </c>
      <c r="B585" s="59" t="s">
        <v>642</v>
      </c>
      <c r="C585" s="82">
        <v>44</v>
      </c>
      <c r="D585" s="17"/>
      <c r="E585" s="80" t="s">
        <v>642</v>
      </c>
      <c r="F585" s="80">
        <v>45</v>
      </c>
      <c r="G585" s="71"/>
    </row>
    <row r="586" spans="1:7" ht="15.75" thickBot="1">
      <c r="A586" s="23" t="s">
        <v>383</v>
      </c>
      <c r="B586" s="58" t="s">
        <v>383</v>
      </c>
      <c r="C586" s="82">
        <v>108</v>
      </c>
      <c r="D586" s="17"/>
      <c r="E586" s="80" t="s">
        <v>383</v>
      </c>
      <c r="F586" s="80">
        <v>113</v>
      </c>
      <c r="G586" s="70"/>
    </row>
    <row r="587" spans="1:7" ht="15.75" thickBot="1">
      <c r="A587" s="23" t="s">
        <v>377</v>
      </c>
      <c r="B587" s="59" t="s">
        <v>377</v>
      </c>
      <c r="C587" s="82">
        <v>105</v>
      </c>
      <c r="D587" s="17"/>
      <c r="E587" s="80" t="s">
        <v>377</v>
      </c>
      <c r="F587" s="80">
        <v>112</v>
      </c>
      <c r="G587" s="71"/>
    </row>
    <row r="588" spans="1:7" ht="15.75" thickBot="1">
      <c r="A588" s="23" t="s">
        <v>170</v>
      </c>
      <c r="B588" s="58" t="s">
        <v>170</v>
      </c>
      <c r="C588" s="82">
        <v>353</v>
      </c>
      <c r="D588" s="17"/>
      <c r="E588" s="80" t="s">
        <v>170</v>
      </c>
      <c r="F588" s="80">
        <v>369</v>
      </c>
      <c r="G588" s="70"/>
    </row>
    <row r="589" spans="1:7" ht="15.75" thickBot="1">
      <c r="A589" s="23" t="s">
        <v>670</v>
      </c>
      <c r="B589" s="59" t="s">
        <v>670</v>
      </c>
      <c r="C589" s="82">
        <v>32</v>
      </c>
      <c r="D589" s="17"/>
      <c r="E589" s="80" t="s">
        <v>670</v>
      </c>
      <c r="F589" s="80">
        <v>34</v>
      </c>
      <c r="G589" s="71"/>
    </row>
    <row r="590" spans="1:7" ht="15.75" thickBot="1">
      <c r="A590" s="23" t="s">
        <v>849</v>
      </c>
      <c r="B590" s="58" t="s">
        <v>849</v>
      </c>
      <c r="C590" s="82">
        <v>15</v>
      </c>
      <c r="D590" s="17"/>
      <c r="E590" s="80" t="s">
        <v>849</v>
      </c>
      <c r="F590" s="80">
        <v>15</v>
      </c>
      <c r="G590" s="70"/>
    </row>
    <row r="591" spans="1:7" ht="15.75" thickBot="1">
      <c r="A591" s="23" t="s">
        <v>687</v>
      </c>
      <c r="B591" s="59" t="s">
        <v>687</v>
      </c>
      <c r="C591" s="82">
        <v>35</v>
      </c>
      <c r="D591" s="17"/>
      <c r="E591" s="80" t="s">
        <v>687</v>
      </c>
      <c r="F591" s="80">
        <v>42</v>
      </c>
      <c r="G591" s="71"/>
    </row>
    <row r="592" spans="1:7" ht="15.75" thickBot="1">
      <c r="A592" s="23" t="s">
        <v>562</v>
      </c>
      <c r="B592" s="58" t="s">
        <v>562</v>
      </c>
      <c r="C592" s="82">
        <v>60</v>
      </c>
      <c r="D592" s="17"/>
      <c r="E592" s="80" t="s">
        <v>562</v>
      </c>
      <c r="F592" s="80">
        <v>60</v>
      </c>
      <c r="G592" s="70"/>
    </row>
    <row r="593" spans="1:7" ht="15.75" thickBot="1">
      <c r="A593" s="23" t="s">
        <v>671</v>
      </c>
      <c r="B593" s="59" t="s">
        <v>671</v>
      </c>
      <c r="C593" s="82">
        <v>34</v>
      </c>
      <c r="D593" s="17"/>
      <c r="E593" s="80" t="s">
        <v>671</v>
      </c>
      <c r="F593" s="80">
        <v>38</v>
      </c>
      <c r="G593" s="71"/>
    </row>
    <row r="594" spans="1:7" ht="15.75" thickBot="1">
      <c r="A594" s="23" t="s">
        <v>833</v>
      </c>
      <c r="B594" s="58" t="s">
        <v>833</v>
      </c>
      <c r="C594" s="82">
        <v>12</v>
      </c>
      <c r="D594" s="17"/>
      <c r="E594" s="80" t="s">
        <v>833</v>
      </c>
      <c r="F594" s="80">
        <v>12</v>
      </c>
      <c r="G594" s="70"/>
    </row>
    <row r="595" spans="1:7" ht="15.75" thickBot="1">
      <c r="A595" s="23" t="s">
        <v>672</v>
      </c>
      <c r="B595" s="59" t="s">
        <v>672</v>
      </c>
      <c r="C595" s="82">
        <v>31</v>
      </c>
      <c r="D595" s="17"/>
      <c r="E595" s="80" t="s">
        <v>672</v>
      </c>
      <c r="F595" s="80">
        <v>32</v>
      </c>
      <c r="G595" s="71"/>
    </row>
    <row r="596" spans="1:7" ht="15.75" thickBot="1">
      <c r="A596" s="23" t="s">
        <v>354</v>
      </c>
      <c r="B596" s="58" t="s">
        <v>354</v>
      </c>
      <c r="C596" s="82">
        <v>116</v>
      </c>
      <c r="D596" s="17"/>
      <c r="E596" s="80" t="s">
        <v>354</v>
      </c>
      <c r="F596" s="80">
        <v>121</v>
      </c>
      <c r="G596" s="70"/>
    </row>
    <row r="597" spans="1:7" ht="15.75" thickBot="1">
      <c r="A597" s="23" t="s">
        <v>520</v>
      </c>
      <c r="B597" s="59" t="s">
        <v>520</v>
      </c>
      <c r="C597" s="82">
        <v>59</v>
      </c>
      <c r="D597" s="17"/>
      <c r="E597" s="80" t="s">
        <v>520</v>
      </c>
      <c r="F597" s="80">
        <v>64</v>
      </c>
      <c r="G597" s="71"/>
    </row>
    <row r="598" spans="1:7" ht="15.75" thickBot="1">
      <c r="A598" s="23" t="s">
        <v>798</v>
      </c>
      <c r="B598" s="58" t="s">
        <v>798</v>
      </c>
      <c r="C598" s="82">
        <v>17</v>
      </c>
      <c r="D598" s="17"/>
      <c r="E598" s="80" t="s">
        <v>798</v>
      </c>
      <c r="F598" s="80">
        <v>19</v>
      </c>
      <c r="G598" s="70"/>
    </row>
    <row r="599" spans="1:7" ht="15.75" thickBot="1">
      <c r="A599" s="23" t="s">
        <v>509</v>
      </c>
      <c r="B599" s="59" t="s">
        <v>509</v>
      </c>
      <c r="C599" s="82">
        <v>69</v>
      </c>
      <c r="D599" s="17"/>
      <c r="E599" s="80" t="s">
        <v>509</v>
      </c>
      <c r="F599" s="80">
        <v>68</v>
      </c>
      <c r="G599" s="71"/>
    </row>
    <row r="600" spans="1:7" ht="15.75" thickBot="1">
      <c r="A600" s="23" t="s">
        <v>721</v>
      </c>
      <c r="B600" s="58" t="s">
        <v>721</v>
      </c>
      <c r="C600" s="82">
        <v>23</v>
      </c>
      <c r="D600" s="17"/>
      <c r="E600" s="80" t="s">
        <v>721</v>
      </c>
      <c r="F600" s="80">
        <v>27</v>
      </c>
      <c r="G600" s="70"/>
    </row>
    <row r="601" spans="1:7" ht="15.75" thickBot="1">
      <c r="A601" s="23" t="s">
        <v>464</v>
      </c>
      <c r="B601" s="59" t="s">
        <v>464</v>
      </c>
      <c r="C601" s="82">
        <v>76</v>
      </c>
      <c r="D601" s="17"/>
      <c r="E601" s="80" t="s">
        <v>464</v>
      </c>
      <c r="F601" s="80">
        <v>76</v>
      </c>
      <c r="G601" s="71"/>
    </row>
    <row r="602" spans="1:7" ht="15.75" thickBot="1">
      <c r="A602" s="23" t="s">
        <v>643</v>
      </c>
      <c r="B602" s="58" t="s">
        <v>643</v>
      </c>
      <c r="C602" s="82">
        <v>39</v>
      </c>
      <c r="D602" s="17"/>
      <c r="E602" s="80" t="s">
        <v>643</v>
      </c>
      <c r="F602" s="80">
        <v>39</v>
      </c>
      <c r="G602" s="70"/>
    </row>
    <row r="603" spans="1:7" ht="15.75" thickBot="1">
      <c r="A603" s="23" t="s">
        <v>526</v>
      </c>
      <c r="B603" s="59" t="s">
        <v>526</v>
      </c>
      <c r="C603" s="82">
        <v>60</v>
      </c>
      <c r="D603" s="17"/>
      <c r="E603" s="80" t="s">
        <v>526</v>
      </c>
      <c r="F603" s="80">
        <v>68</v>
      </c>
      <c r="G603" s="71"/>
    </row>
    <row r="604" spans="1:7" ht="15.75" thickBot="1">
      <c r="A604" s="23" t="s">
        <v>304</v>
      </c>
      <c r="B604" s="58" t="s">
        <v>304</v>
      </c>
      <c r="C604" s="82">
        <v>141</v>
      </c>
      <c r="D604" s="17"/>
      <c r="E604" s="80" t="s">
        <v>304</v>
      </c>
      <c r="F604" s="80">
        <v>152</v>
      </c>
      <c r="G604" s="70"/>
    </row>
    <row r="605" spans="1:7" ht="15.75" thickBot="1">
      <c r="A605" s="23" t="s">
        <v>128</v>
      </c>
      <c r="B605" s="59" t="s">
        <v>128</v>
      </c>
      <c r="C605" s="82">
        <v>613</v>
      </c>
      <c r="D605" s="17"/>
      <c r="E605" s="80" t="s">
        <v>128</v>
      </c>
      <c r="F605" s="80">
        <v>646</v>
      </c>
      <c r="G605" s="71"/>
    </row>
    <row r="606" spans="1:7" ht="15.75" thickBot="1">
      <c r="A606" s="23" t="s">
        <v>309</v>
      </c>
      <c r="B606" s="58" t="s">
        <v>309</v>
      </c>
      <c r="C606" s="82">
        <v>153</v>
      </c>
      <c r="D606" s="17"/>
      <c r="E606" s="80" t="s">
        <v>309</v>
      </c>
      <c r="F606" s="80">
        <v>161</v>
      </c>
      <c r="G606" s="70"/>
    </row>
    <row r="607" spans="1:7" ht="15.75" thickBot="1">
      <c r="A607" s="23" t="s">
        <v>180</v>
      </c>
      <c r="B607" s="59" t="s">
        <v>180</v>
      </c>
      <c r="C607" s="82">
        <v>325</v>
      </c>
      <c r="D607" s="17"/>
      <c r="E607" s="80" t="s">
        <v>180</v>
      </c>
      <c r="F607" s="80">
        <v>341</v>
      </c>
      <c r="G607" s="71"/>
    </row>
    <row r="608" spans="1:7" ht="15.75" thickBot="1">
      <c r="A608" s="23" t="s">
        <v>139</v>
      </c>
      <c r="B608" s="58" t="s">
        <v>139</v>
      </c>
      <c r="C608" s="82">
        <v>541</v>
      </c>
      <c r="D608" s="17"/>
      <c r="E608" s="80" t="s">
        <v>139</v>
      </c>
      <c r="F608" s="80">
        <v>581</v>
      </c>
      <c r="G608" s="70"/>
    </row>
    <row r="609" spans="1:7" ht="15.75" thickBot="1">
      <c r="A609" s="23" t="s">
        <v>423</v>
      </c>
      <c r="B609" s="59" t="s">
        <v>423</v>
      </c>
      <c r="C609" s="82">
        <v>80</v>
      </c>
      <c r="D609" s="17"/>
      <c r="E609" s="80" t="s">
        <v>423</v>
      </c>
      <c r="F609" s="80">
        <v>88</v>
      </c>
      <c r="G609" s="71"/>
    </row>
    <row r="610" spans="1:7" ht="15.75" thickBot="1">
      <c r="A610" s="23" t="s">
        <v>317</v>
      </c>
      <c r="B610" s="58" t="s">
        <v>317</v>
      </c>
      <c r="C610" s="82">
        <v>137</v>
      </c>
      <c r="D610" s="17"/>
      <c r="E610" s="80" t="s">
        <v>317</v>
      </c>
      <c r="F610" s="80">
        <v>144</v>
      </c>
      <c r="G610" s="70"/>
    </row>
    <row r="611" spans="1:7" ht="15.75" thickBot="1">
      <c r="A611" s="23" t="s">
        <v>74</v>
      </c>
      <c r="B611" s="59" t="s">
        <v>74</v>
      </c>
      <c r="C611" s="83">
        <v>1718</v>
      </c>
      <c r="D611" s="76"/>
      <c r="E611" s="80" t="s">
        <v>74</v>
      </c>
      <c r="F611" s="81">
        <v>1804</v>
      </c>
      <c r="G611" s="72"/>
    </row>
    <row r="612" spans="1:7" ht="15.75" thickBot="1">
      <c r="A612" s="23" t="s">
        <v>722</v>
      </c>
      <c r="B612" s="58" t="s">
        <v>722</v>
      </c>
      <c r="C612" s="82">
        <v>26</v>
      </c>
      <c r="D612" s="17"/>
      <c r="E612" s="80" t="s">
        <v>722</v>
      </c>
      <c r="F612" s="80">
        <v>31</v>
      </c>
      <c r="G612" s="70"/>
    </row>
    <row r="613" spans="1:7" ht="15.75" thickBot="1">
      <c r="A613" s="23" t="s">
        <v>135</v>
      </c>
      <c r="B613" s="59" t="s">
        <v>135</v>
      </c>
      <c r="C613" s="82">
        <v>530</v>
      </c>
      <c r="D613" s="17"/>
      <c r="E613" s="80" t="s">
        <v>135</v>
      </c>
      <c r="F613" s="80">
        <v>542</v>
      </c>
      <c r="G613" s="71"/>
    </row>
    <row r="614" spans="1:7" ht="15.75" thickBot="1">
      <c r="A614" s="23" t="s">
        <v>110</v>
      </c>
      <c r="B614" s="58" t="s">
        <v>110</v>
      </c>
      <c r="C614" s="82">
        <v>818</v>
      </c>
      <c r="D614" s="17"/>
      <c r="E614" s="80" t="s">
        <v>110</v>
      </c>
      <c r="F614" s="80">
        <v>863</v>
      </c>
      <c r="G614" s="70"/>
    </row>
    <row r="615" spans="1:7" ht="15.75" thickBot="1">
      <c r="A615" s="23" t="s">
        <v>910</v>
      </c>
      <c r="B615" s="59" t="s">
        <v>910</v>
      </c>
      <c r="C615" s="82">
        <v>1</v>
      </c>
      <c r="D615" s="17"/>
      <c r="E615" s="80" t="s">
        <v>910</v>
      </c>
      <c r="F615" s="80">
        <v>2</v>
      </c>
      <c r="G615" s="71"/>
    </row>
    <row r="616" spans="1:7" ht="15.75" thickBot="1">
      <c r="A616" s="23" t="s">
        <v>486</v>
      </c>
      <c r="B616" s="58" t="s">
        <v>486</v>
      </c>
      <c r="C616" s="82">
        <v>68</v>
      </c>
      <c r="D616" s="17"/>
      <c r="E616" s="80" t="s">
        <v>486</v>
      </c>
      <c r="F616" s="80">
        <v>70</v>
      </c>
      <c r="G616" s="70"/>
    </row>
    <row r="617" spans="1:7" ht="15.75" thickBot="1">
      <c r="A617" s="23" t="s">
        <v>263</v>
      </c>
      <c r="B617" s="59" t="s">
        <v>263</v>
      </c>
      <c r="C617" s="82">
        <v>199</v>
      </c>
      <c r="D617" s="17"/>
      <c r="E617" s="80" t="s">
        <v>263</v>
      </c>
      <c r="F617" s="80">
        <v>215</v>
      </c>
      <c r="G617" s="71"/>
    </row>
    <row r="618" spans="1:7" ht="15.75" thickBot="1">
      <c r="A618" s="23" t="s">
        <v>473</v>
      </c>
      <c r="B618" s="58" t="s">
        <v>473</v>
      </c>
      <c r="C618" s="82">
        <v>67</v>
      </c>
      <c r="D618" s="17"/>
      <c r="E618" s="80" t="s">
        <v>473</v>
      </c>
      <c r="F618" s="80">
        <v>71</v>
      </c>
      <c r="G618" s="70"/>
    </row>
    <row r="619" spans="1:7" ht="15.75" thickBot="1">
      <c r="A619" s="23" t="s">
        <v>345</v>
      </c>
      <c r="B619" s="59" t="s">
        <v>345</v>
      </c>
      <c r="C619" s="82">
        <v>134</v>
      </c>
      <c r="D619" s="17"/>
      <c r="E619" s="80" t="s">
        <v>345</v>
      </c>
      <c r="F619" s="80">
        <v>139</v>
      </c>
      <c r="G619" s="71"/>
    </row>
    <row r="620" spans="1:7" ht="15.75" thickBot="1">
      <c r="A620" s="23" t="s">
        <v>72</v>
      </c>
      <c r="B620" s="58" t="s">
        <v>72</v>
      </c>
      <c r="C620" s="83">
        <v>1851</v>
      </c>
      <c r="D620" s="76"/>
      <c r="E620" s="80" t="s">
        <v>72</v>
      </c>
      <c r="F620" s="81">
        <v>1939</v>
      </c>
      <c r="G620" s="73"/>
    </row>
    <row r="621" spans="1:7" ht="15.75" thickBot="1">
      <c r="A621" s="23" t="s">
        <v>305</v>
      </c>
      <c r="B621" s="59" t="s">
        <v>305</v>
      </c>
      <c r="C621" s="82">
        <v>149</v>
      </c>
      <c r="D621" s="17"/>
      <c r="E621" s="80" t="s">
        <v>305</v>
      </c>
      <c r="F621" s="80">
        <v>155</v>
      </c>
      <c r="G621" s="71"/>
    </row>
    <row r="622" spans="1:7" ht="15.75" thickBot="1">
      <c r="A622" s="23" t="s">
        <v>337</v>
      </c>
      <c r="B622" s="58" t="s">
        <v>337</v>
      </c>
      <c r="C622" s="82">
        <v>130</v>
      </c>
      <c r="D622" s="17"/>
      <c r="E622" s="80" t="s">
        <v>337</v>
      </c>
      <c r="F622" s="80">
        <v>139</v>
      </c>
      <c r="G622" s="70"/>
    </row>
    <row r="623" spans="1:7" ht="15.75" thickBot="1">
      <c r="A623" s="23" t="s">
        <v>246</v>
      </c>
      <c r="B623" s="59" t="s">
        <v>246</v>
      </c>
      <c r="C623" s="82">
        <v>203</v>
      </c>
      <c r="D623" s="17"/>
      <c r="E623" s="80" t="s">
        <v>246</v>
      </c>
      <c r="F623" s="80">
        <v>221</v>
      </c>
      <c r="G623" s="71"/>
    </row>
    <row r="624" spans="1:7" ht="15.75" thickBot="1">
      <c r="A624" s="23" t="s">
        <v>324</v>
      </c>
      <c r="B624" s="58" t="s">
        <v>324</v>
      </c>
      <c r="C624" s="82">
        <v>130</v>
      </c>
      <c r="D624" s="17"/>
      <c r="E624" s="80" t="s">
        <v>324</v>
      </c>
      <c r="F624" s="80">
        <v>130</v>
      </c>
      <c r="G624" s="70"/>
    </row>
    <row r="625" spans="1:7" ht="15.75" thickBot="1">
      <c r="A625" s="23" t="s">
        <v>767</v>
      </c>
      <c r="B625" s="59" t="s">
        <v>767</v>
      </c>
      <c r="C625" s="82">
        <v>19</v>
      </c>
      <c r="D625" s="17"/>
      <c r="E625" s="80" t="s">
        <v>767</v>
      </c>
      <c r="F625" s="80">
        <v>19</v>
      </c>
      <c r="G625" s="71"/>
    </row>
    <row r="626" spans="1:7" ht="15.75" thickBot="1">
      <c r="A626" s="23" t="s">
        <v>711</v>
      </c>
      <c r="B626" s="58" t="s">
        <v>711</v>
      </c>
      <c r="C626" s="82">
        <v>28</v>
      </c>
      <c r="D626" s="17"/>
      <c r="E626" s="80" t="s">
        <v>711</v>
      </c>
      <c r="F626" s="80">
        <v>33</v>
      </c>
      <c r="G626" s="70"/>
    </row>
    <row r="627" spans="1:7" ht="15.75" thickBot="1">
      <c r="A627" s="23" t="s">
        <v>861</v>
      </c>
      <c r="B627" s="59" t="s">
        <v>861</v>
      </c>
      <c r="C627" s="82">
        <v>12</v>
      </c>
      <c r="D627" s="17"/>
      <c r="E627" s="80" t="s">
        <v>861</v>
      </c>
      <c r="F627" s="80">
        <v>13</v>
      </c>
      <c r="G627" s="71"/>
    </row>
    <row r="628" spans="1:7" ht="15.75" thickBot="1">
      <c r="A628" s="23" t="s">
        <v>510</v>
      </c>
      <c r="B628" s="58" t="s">
        <v>510</v>
      </c>
      <c r="C628" s="82">
        <v>62</v>
      </c>
      <c r="D628" s="17"/>
      <c r="E628" s="80" t="s">
        <v>510</v>
      </c>
      <c r="F628" s="80">
        <v>63</v>
      </c>
      <c r="G628" s="70"/>
    </row>
    <row r="629" spans="1:7" ht="15.75" thickBot="1">
      <c r="A629" s="23" t="s">
        <v>266</v>
      </c>
      <c r="B629" s="59" t="s">
        <v>266</v>
      </c>
      <c r="C629" s="82">
        <v>181</v>
      </c>
      <c r="D629" s="17"/>
      <c r="E629" s="80" t="s">
        <v>266</v>
      </c>
      <c r="F629" s="80">
        <v>197</v>
      </c>
      <c r="G629" s="71"/>
    </row>
    <row r="630" spans="1:7" ht="15.75" thickBot="1">
      <c r="A630" s="23" t="s">
        <v>451</v>
      </c>
      <c r="B630" s="58" t="s">
        <v>451</v>
      </c>
      <c r="C630" s="82">
        <v>87</v>
      </c>
      <c r="D630" s="17"/>
      <c r="E630" s="80" t="s">
        <v>451</v>
      </c>
      <c r="F630" s="80">
        <v>98</v>
      </c>
      <c r="G630" s="70"/>
    </row>
    <row r="631" spans="1:7" ht="15.75" thickBot="1">
      <c r="A631" s="23" t="s">
        <v>573</v>
      </c>
      <c r="B631" s="59" t="s">
        <v>573</v>
      </c>
      <c r="C631" s="82">
        <v>46</v>
      </c>
      <c r="D631" s="17"/>
      <c r="E631" s="80" t="s">
        <v>573</v>
      </c>
      <c r="F631" s="80">
        <v>46</v>
      </c>
      <c r="G631" s="71"/>
    </row>
    <row r="632" spans="1:7" ht="15.75" thickBot="1">
      <c r="A632" s="23" t="s">
        <v>902</v>
      </c>
      <c r="B632" s="58" t="s">
        <v>902</v>
      </c>
      <c r="C632" s="82">
        <v>5</v>
      </c>
      <c r="D632" s="17"/>
      <c r="E632" s="80" t="s">
        <v>902</v>
      </c>
      <c r="F632" s="80">
        <v>5</v>
      </c>
      <c r="G632" s="70"/>
    </row>
    <row r="633" spans="1:7" ht="15.75" thickBot="1">
      <c r="A633" s="23" t="s">
        <v>292</v>
      </c>
      <c r="B633" s="59" t="s">
        <v>292</v>
      </c>
      <c r="C633" s="82">
        <v>162</v>
      </c>
      <c r="D633" s="17"/>
      <c r="E633" s="80" t="s">
        <v>292</v>
      </c>
      <c r="F633" s="80">
        <v>170</v>
      </c>
      <c r="G633" s="71"/>
    </row>
    <row r="634" spans="1:7" ht="15.75" thickBot="1">
      <c r="A634" s="23" t="s">
        <v>192</v>
      </c>
      <c r="B634" s="58" t="s">
        <v>192</v>
      </c>
      <c r="C634" s="82">
        <v>300</v>
      </c>
      <c r="D634" s="17"/>
      <c r="E634" s="80" t="s">
        <v>192</v>
      </c>
      <c r="F634" s="80">
        <v>317</v>
      </c>
      <c r="G634" s="70"/>
    </row>
    <row r="635" spans="1:7" ht="15.75" thickBot="1">
      <c r="A635" s="23" t="s">
        <v>374</v>
      </c>
      <c r="B635" s="59" t="s">
        <v>374</v>
      </c>
      <c r="C635" s="82">
        <v>103</v>
      </c>
      <c r="D635" s="17"/>
      <c r="E635" s="80" t="s">
        <v>374</v>
      </c>
      <c r="F635" s="80">
        <v>105</v>
      </c>
      <c r="G635" s="71"/>
    </row>
    <row r="636" spans="1:7" ht="15.75" thickBot="1">
      <c r="A636" s="23" t="s">
        <v>428</v>
      </c>
      <c r="B636" s="58" t="s">
        <v>428</v>
      </c>
      <c r="C636" s="82">
        <v>83</v>
      </c>
      <c r="D636" s="17"/>
      <c r="E636" s="80" t="s">
        <v>428</v>
      </c>
      <c r="F636" s="80">
        <v>84</v>
      </c>
      <c r="G636" s="70"/>
    </row>
    <row r="637" spans="1:7" ht="15.75" thickBot="1">
      <c r="A637" s="23" t="s">
        <v>435</v>
      </c>
      <c r="B637" s="59" t="s">
        <v>435</v>
      </c>
      <c r="C637" s="82">
        <v>82</v>
      </c>
      <c r="D637" s="17"/>
      <c r="E637" s="80" t="s">
        <v>435</v>
      </c>
      <c r="F637" s="80">
        <v>87</v>
      </c>
      <c r="G637" s="71"/>
    </row>
    <row r="638" spans="1:7" ht="15.75" thickBot="1">
      <c r="A638" s="23" t="s">
        <v>226</v>
      </c>
      <c r="B638" s="58" t="s">
        <v>226</v>
      </c>
      <c r="C638" s="82">
        <v>234</v>
      </c>
      <c r="D638" s="17"/>
      <c r="E638" s="80" t="s">
        <v>226</v>
      </c>
      <c r="F638" s="80">
        <v>254</v>
      </c>
      <c r="G638" s="70"/>
    </row>
    <row r="639" spans="1:7" ht="15.75" thickBot="1">
      <c r="A639" s="23" t="s">
        <v>403</v>
      </c>
      <c r="B639" s="59" t="s">
        <v>403</v>
      </c>
      <c r="C639" s="82">
        <v>88</v>
      </c>
      <c r="D639" s="17"/>
      <c r="E639" s="80" t="s">
        <v>403</v>
      </c>
      <c r="F639" s="80">
        <v>92</v>
      </c>
      <c r="G639" s="71"/>
    </row>
    <row r="640" spans="1:7" ht="15.75" thickBot="1">
      <c r="A640" s="23" t="s">
        <v>494</v>
      </c>
      <c r="B640" s="58" t="s">
        <v>494</v>
      </c>
      <c r="C640" s="82">
        <v>64</v>
      </c>
      <c r="D640" s="17"/>
      <c r="E640" s="80" t="s">
        <v>494</v>
      </c>
      <c r="F640" s="80">
        <v>66</v>
      </c>
      <c r="G640" s="70"/>
    </row>
    <row r="641" spans="1:7" ht="15.75" thickBot="1">
      <c r="A641" s="23" t="s">
        <v>703</v>
      </c>
      <c r="B641" s="59" t="s">
        <v>703</v>
      </c>
      <c r="C641" s="82">
        <v>28</v>
      </c>
      <c r="D641" s="17"/>
      <c r="E641" s="80" t="s">
        <v>703</v>
      </c>
      <c r="F641" s="80">
        <v>31</v>
      </c>
      <c r="G641" s="71"/>
    </row>
    <row r="642" spans="1:7" ht="15.75" thickBot="1">
      <c r="A642" s="23" t="s">
        <v>62</v>
      </c>
      <c r="B642" s="58" t="s">
        <v>62</v>
      </c>
      <c r="C642" s="83">
        <v>4566</v>
      </c>
      <c r="D642" s="76"/>
      <c r="E642" s="80" t="s">
        <v>62</v>
      </c>
      <c r="F642" s="81">
        <v>4837</v>
      </c>
      <c r="G642" s="73"/>
    </row>
    <row r="643" spans="1:7" ht="15.75" thickBot="1">
      <c r="A643" s="23" t="s">
        <v>532</v>
      </c>
      <c r="B643" s="59" t="s">
        <v>532</v>
      </c>
      <c r="C643" s="82">
        <v>58</v>
      </c>
      <c r="D643" s="17"/>
      <c r="E643" s="80" t="s">
        <v>532</v>
      </c>
      <c r="F643" s="80">
        <v>61</v>
      </c>
      <c r="G643" s="71"/>
    </row>
    <row r="644" spans="1:7" ht="15.75" thickBot="1">
      <c r="A644" s="23" t="s">
        <v>332</v>
      </c>
      <c r="B644" s="58" t="s">
        <v>332</v>
      </c>
      <c r="C644" s="82">
        <v>125</v>
      </c>
      <c r="D644" s="17"/>
      <c r="E644" s="80" t="s">
        <v>332</v>
      </c>
      <c r="F644" s="80">
        <v>133</v>
      </c>
      <c r="G644" s="70"/>
    </row>
    <row r="645" spans="1:7" ht="15.75" thickBot="1">
      <c r="A645" s="23" t="s">
        <v>257</v>
      </c>
      <c r="B645" s="59" t="s">
        <v>257</v>
      </c>
      <c r="C645" s="82">
        <v>200</v>
      </c>
      <c r="D645" s="17"/>
      <c r="E645" s="80" t="s">
        <v>257</v>
      </c>
      <c r="F645" s="80">
        <v>213</v>
      </c>
      <c r="G645" s="71"/>
    </row>
    <row r="646" spans="1:7" ht="15.75" thickBot="1">
      <c r="A646" s="23" t="s">
        <v>628</v>
      </c>
      <c r="B646" s="58" t="s">
        <v>628</v>
      </c>
      <c r="C646" s="82">
        <v>37</v>
      </c>
      <c r="D646" s="17"/>
      <c r="E646" s="80" t="s">
        <v>628</v>
      </c>
      <c r="F646" s="80">
        <v>40</v>
      </c>
      <c r="G646" s="70"/>
    </row>
    <row r="647" spans="1:7" ht="15.75" thickBot="1">
      <c r="A647" s="23" t="s">
        <v>63</v>
      </c>
      <c r="B647" s="59" t="s">
        <v>63</v>
      </c>
      <c r="C647" s="82">
        <v>46</v>
      </c>
      <c r="D647" s="17"/>
      <c r="E647" s="80" t="s">
        <v>63</v>
      </c>
      <c r="F647" s="80">
        <v>46</v>
      </c>
      <c r="G647" s="71"/>
    </row>
    <row r="648" spans="1:7" ht="15.75" thickBot="1">
      <c r="A648" s="23" t="s">
        <v>871</v>
      </c>
      <c r="B648" s="58" t="s">
        <v>871</v>
      </c>
      <c r="C648" s="82">
        <v>11</v>
      </c>
      <c r="D648" s="17"/>
      <c r="E648" s="80" t="s">
        <v>871</v>
      </c>
      <c r="F648" s="80">
        <v>12</v>
      </c>
      <c r="G648" s="70"/>
    </row>
    <row r="649" spans="1:7" ht="15.75" thickBot="1">
      <c r="A649" s="23" t="s">
        <v>566</v>
      </c>
      <c r="B649" s="59" t="s">
        <v>566</v>
      </c>
      <c r="C649" s="82">
        <v>52</v>
      </c>
      <c r="D649" s="17"/>
      <c r="E649" s="80" t="s">
        <v>566</v>
      </c>
      <c r="F649" s="80">
        <v>58</v>
      </c>
      <c r="G649" s="71"/>
    </row>
    <row r="650" spans="1:7" ht="15.75" thickBot="1">
      <c r="A650" s="23" t="s">
        <v>466</v>
      </c>
      <c r="B650" s="58" t="s">
        <v>466</v>
      </c>
      <c r="C650" s="82">
        <v>78</v>
      </c>
      <c r="D650" s="17"/>
      <c r="E650" s="80" t="s">
        <v>466</v>
      </c>
      <c r="F650" s="80">
        <v>80</v>
      </c>
      <c r="G650" s="70"/>
    </row>
    <row r="651" spans="1:7" ht="15.75" thickBot="1">
      <c r="A651" s="23" t="s">
        <v>367</v>
      </c>
      <c r="B651" s="59" t="s">
        <v>367</v>
      </c>
      <c r="C651" s="82">
        <v>112</v>
      </c>
      <c r="D651" s="17"/>
      <c r="E651" s="80" t="s">
        <v>367</v>
      </c>
      <c r="F651" s="80">
        <v>118</v>
      </c>
      <c r="G651" s="71"/>
    </row>
    <row r="652" spans="1:7" ht="15.75" thickBot="1">
      <c r="A652" s="23" t="s">
        <v>288</v>
      </c>
      <c r="B652" s="58" t="s">
        <v>288</v>
      </c>
      <c r="C652" s="82">
        <v>175</v>
      </c>
      <c r="D652" s="17"/>
      <c r="E652" s="80" t="s">
        <v>288</v>
      </c>
      <c r="F652" s="80">
        <v>179</v>
      </c>
      <c r="G652" s="70"/>
    </row>
    <row r="653" spans="1:7" ht="15.75" thickBot="1">
      <c r="A653" s="23" t="s">
        <v>297</v>
      </c>
      <c r="B653" s="59" t="s">
        <v>297</v>
      </c>
      <c r="C653" s="82">
        <v>154</v>
      </c>
      <c r="D653" s="17"/>
      <c r="E653" s="80" t="s">
        <v>297</v>
      </c>
      <c r="F653" s="80">
        <v>166</v>
      </c>
      <c r="G653" s="71"/>
    </row>
    <row r="654" spans="1:7" ht="15.75" thickBot="1">
      <c r="A654" s="23" t="s">
        <v>228</v>
      </c>
      <c r="B654" s="58" t="s">
        <v>228</v>
      </c>
      <c r="C654" s="82">
        <v>223</v>
      </c>
      <c r="D654" s="17"/>
      <c r="E654" s="80" t="s">
        <v>228</v>
      </c>
      <c r="F654" s="80">
        <v>243</v>
      </c>
      <c r="G654" s="70"/>
    </row>
    <row r="655" spans="1:7" ht="15.75" thickBot="1">
      <c r="A655" s="23" t="s">
        <v>506</v>
      </c>
      <c r="B655" s="59" t="s">
        <v>506</v>
      </c>
      <c r="C655" s="82">
        <v>66</v>
      </c>
      <c r="D655" s="17"/>
      <c r="E655" s="80" t="s">
        <v>506</v>
      </c>
      <c r="F655" s="80">
        <v>73</v>
      </c>
      <c r="G655" s="71"/>
    </row>
    <row r="656" spans="1:7" ht="15.75" thickBot="1">
      <c r="A656" s="23" t="s">
        <v>723</v>
      </c>
      <c r="B656" s="58" t="s">
        <v>723</v>
      </c>
      <c r="C656" s="82">
        <v>31</v>
      </c>
      <c r="D656" s="17"/>
      <c r="E656" s="80" t="s">
        <v>723</v>
      </c>
      <c r="F656" s="80">
        <v>40</v>
      </c>
      <c r="G656" s="70"/>
    </row>
    <row r="657" spans="1:7" ht="15.75" thickBot="1">
      <c r="A657" s="23" t="s">
        <v>768</v>
      </c>
      <c r="B657" s="59" t="s">
        <v>768</v>
      </c>
      <c r="C657" s="82">
        <v>23</v>
      </c>
      <c r="D657" s="17"/>
      <c r="E657" s="80" t="s">
        <v>768</v>
      </c>
      <c r="F657" s="80">
        <v>23</v>
      </c>
      <c r="G657" s="71"/>
    </row>
    <row r="658" spans="1:7" ht="15.75" thickBot="1">
      <c r="A658" s="23" t="s">
        <v>755</v>
      </c>
      <c r="B658" s="58" t="s">
        <v>755</v>
      </c>
      <c r="C658" s="82">
        <v>25</v>
      </c>
      <c r="D658" s="17"/>
      <c r="E658" s="80" t="s">
        <v>755</v>
      </c>
      <c r="F658" s="80">
        <v>27</v>
      </c>
      <c r="G658" s="70"/>
    </row>
    <row r="659" spans="1:7" ht="15.75" thickBot="1">
      <c r="A659" s="23" t="s">
        <v>406</v>
      </c>
      <c r="B659" s="59" t="s">
        <v>406</v>
      </c>
      <c r="C659" s="82">
        <v>99</v>
      </c>
      <c r="D659" s="17"/>
      <c r="E659" s="80" t="s">
        <v>406</v>
      </c>
      <c r="F659" s="80">
        <v>114</v>
      </c>
      <c r="G659" s="71"/>
    </row>
    <row r="660" spans="1:7" ht="15.75" thickBot="1">
      <c r="A660" s="23" t="s">
        <v>769</v>
      </c>
      <c r="B660" s="58" t="s">
        <v>769</v>
      </c>
      <c r="C660" s="82">
        <v>19</v>
      </c>
      <c r="D660" s="17"/>
      <c r="E660" s="80" t="s">
        <v>769</v>
      </c>
      <c r="F660" s="80">
        <v>22</v>
      </c>
      <c r="G660" s="70"/>
    </row>
    <row r="661" spans="1:7" ht="15.75" thickBot="1">
      <c r="A661" s="23" t="s">
        <v>497</v>
      </c>
      <c r="B661" s="59" t="s">
        <v>497</v>
      </c>
      <c r="C661" s="82">
        <v>69</v>
      </c>
      <c r="D661" s="17"/>
      <c r="E661" s="80" t="s">
        <v>497</v>
      </c>
      <c r="F661" s="80">
        <v>70</v>
      </c>
      <c r="G661" s="71"/>
    </row>
    <row r="662" spans="1:7" ht="15.75" thickBot="1">
      <c r="A662" s="23" t="s">
        <v>872</v>
      </c>
      <c r="B662" s="58" t="s">
        <v>872</v>
      </c>
      <c r="C662" s="82">
        <v>11</v>
      </c>
      <c r="D662" s="17"/>
      <c r="E662" s="80" t="s">
        <v>872</v>
      </c>
      <c r="F662" s="80">
        <v>11</v>
      </c>
      <c r="G662" s="70"/>
    </row>
    <row r="663" spans="1:7" ht="15.75" thickBot="1">
      <c r="A663" s="23" t="s">
        <v>487</v>
      </c>
      <c r="B663" s="59" t="s">
        <v>487</v>
      </c>
      <c r="C663" s="82">
        <v>72</v>
      </c>
      <c r="D663" s="17"/>
      <c r="E663" s="80" t="s">
        <v>487</v>
      </c>
      <c r="F663" s="80">
        <v>79</v>
      </c>
      <c r="G663" s="71"/>
    </row>
    <row r="664" spans="1:7" ht="15.75" thickBot="1">
      <c r="A664" s="23" t="s">
        <v>80</v>
      </c>
      <c r="B664" s="58" t="s">
        <v>80</v>
      </c>
      <c r="C664" s="83">
        <v>1502</v>
      </c>
      <c r="D664" s="76"/>
      <c r="E664" s="80" t="s">
        <v>80</v>
      </c>
      <c r="F664" s="81">
        <v>1599</v>
      </c>
      <c r="G664" s="73"/>
    </row>
    <row r="665" spans="1:7" ht="15.75" thickBot="1">
      <c r="A665" s="23" t="s">
        <v>436</v>
      </c>
      <c r="B665" s="59" t="s">
        <v>436</v>
      </c>
      <c r="C665" s="82">
        <v>102</v>
      </c>
      <c r="D665" s="17"/>
      <c r="E665" s="80" t="s">
        <v>436</v>
      </c>
      <c r="F665" s="80">
        <v>113</v>
      </c>
      <c r="G665" s="71"/>
    </row>
    <row r="666" spans="1:7" ht="15.75" thickBot="1">
      <c r="A666" s="23" t="s">
        <v>247</v>
      </c>
      <c r="B666" s="58" t="s">
        <v>247</v>
      </c>
      <c r="C666" s="82">
        <v>223</v>
      </c>
      <c r="D666" s="17"/>
      <c r="E666" s="80" t="s">
        <v>247</v>
      </c>
      <c r="F666" s="80">
        <v>235</v>
      </c>
      <c r="G666" s="70"/>
    </row>
    <row r="667" spans="1:7" ht="15.75" thickBot="1">
      <c r="A667" s="23" t="s">
        <v>159</v>
      </c>
      <c r="B667" s="59" t="s">
        <v>159</v>
      </c>
      <c r="C667" s="82">
        <v>404</v>
      </c>
      <c r="D667" s="17"/>
      <c r="E667" s="80" t="s">
        <v>159</v>
      </c>
      <c r="F667" s="80">
        <v>445</v>
      </c>
      <c r="G667" s="71"/>
    </row>
    <row r="668" spans="1:7" ht="15.75" thickBot="1">
      <c r="A668" s="23" t="s">
        <v>444</v>
      </c>
      <c r="B668" s="58" t="s">
        <v>444</v>
      </c>
      <c r="C668" s="82">
        <v>82</v>
      </c>
      <c r="D668" s="17"/>
      <c r="E668" s="80" t="s">
        <v>444</v>
      </c>
      <c r="F668" s="80">
        <v>85</v>
      </c>
      <c r="G668" s="70"/>
    </row>
    <row r="669" spans="1:7" ht="15.75" thickBot="1">
      <c r="A669" s="23" t="s">
        <v>190</v>
      </c>
      <c r="B669" s="59" t="s">
        <v>190</v>
      </c>
      <c r="C669" s="82">
        <v>301</v>
      </c>
      <c r="D669" s="17"/>
      <c r="E669" s="80" t="s">
        <v>190</v>
      </c>
      <c r="F669" s="80">
        <v>327</v>
      </c>
      <c r="G669" s="71"/>
    </row>
    <row r="670" spans="1:7" ht="15.75" thickBot="1">
      <c r="A670" s="23" t="s">
        <v>598</v>
      </c>
      <c r="B670" s="58" t="s">
        <v>598</v>
      </c>
      <c r="C670" s="82">
        <v>45</v>
      </c>
      <c r="D670" s="17"/>
      <c r="E670" s="80" t="s">
        <v>598</v>
      </c>
      <c r="F670" s="80">
        <v>51</v>
      </c>
      <c r="G670" s="70"/>
    </row>
    <row r="671" spans="1:7" ht="15.75" thickBot="1">
      <c r="A671" s="23" t="s">
        <v>712</v>
      </c>
      <c r="B671" s="59" t="s">
        <v>712</v>
      </c>
      <c r="C671" s="82">
        <v>26</v>
      </c>
      <c r="D671" s="17"/>
      <c r="E671" s="80" t="s">
        <v>712</v>
      </c>
      <c r="F671" s="80">
        <v>26</v>
      </c>
      <c r="G671" s="71"/>
    </row>
    <row r="672" spans="1:7" ht="15.75" thickBot="1">
      <c r="A672" s="23" t="s">
        <v>644</v>
      </c>
      <c r="B672" s="58" t="s">
        <v>644</v>
      </c>
      <c r="C672" s="82">
        <v>39</v>
      </c>
      <c r="D672" s="17"/>
      <c r="E672" s="80" t="s">
        <v>644</v>
      </c>
      <c r="F672" s="80">
        <v>44</v>
      </c>
      <c r="G672" s="70"/>
    </row>
    <row r="673" spans="1:7" ht="15.75" thickBot="1">
      <c r="A673" s="23" t="s">
        <v>369</v>
      </c>
      <c r="B673" s="59" t="s">
        <v>369</v>
      </c>
      <c r="C673" s="82">
        <v>107</v>
      </c>
      <c r="D673" s="17"/>
      <c r="E673" s="80" t="s">
        <v>369</v>
      </c>
      <c r="F673" s="80">
        <v>110</v>
      </c>
      <c r="G673" s="71"/>
    </row>
    <row r="674" spans="1:7" ht="15.75" thickBot="1">
      <c r="A674" s="23" t="s">
        <v>850</v>
      </c>
      <c r="B674" s="58" t="s">
        <v>850</v>
      </c>
      <c r="C674" s="82">
        <v>12</v>
      </c>
      <c r="D674" s="17"/>
      <c r="E674" s="80" t="s">
        <v>850</v>
      </c>
      <c r="F674" s="80">
        <v>12</v>
      </c>
      <c r="G674" s="70"/>
    </row>
    <row r="675" spans="1:7" ht="15.75" thickBot="1">
      <c r="A675" s="23" t="s">
        <v>799</v>
      </c>
      <c r="B675" s="59" t="s">
        <v>799</v>
      </c>
      <c r="C675" s="82">
        <v>19</v>
      </c>
      <c r="D675" s="17"/>
      <c r="E675" s="80" t="s">
        <v>799</v>
      </c>
      <c r="F675" s="80">
        <v>21</v>
      </c>
      <c r="G675" s="71"/>
    </row>
    <row r="676" spans="1:7" ht="15.75" thickBot="1">
      <c r="A676" s="23" t="s">
        <v>756</v>
      </c>
      <c r="B676" s="58" t="s">
        <v>756</v>
      </c>
      <c r="C676" s="82">
        <v>23</v>
      </c>
      <c r="D676" s="17"/>
      <c r="E676" s="80" t="s">
        <v>756</v>
      </c>
      <c r="F676" s="80">
        <v>24</v>
      </c>
      <c r="G676" s="70"/>
    </row>
    <row r="677" spans="1:7" ht="15.75" thickBot="1">
      <c r="A677" s="23" t="s">
        <v>728</v>
      </c>
      <c r="B677" s="59" t="s">
        <v>728</v>
      </c>
      <c r="C677" s="82">
        <v>24</v>
      </c>
      <c r="D677" s="17"/>
      <c r="E677" s="80" t="s">
        <v>728</v>
      </c>
      <c r="F677" s="80">
        <v>24</v>
      </c>
      <c r="G677" s="71"/>
    </row>
    <row r="678" spans="1:7" ht="15.75" thickBot="1">
      <c r="A678" s="23" t="s">
        <v>533</v>
      </c>
      <c r="B678" s="58" t="s">
        <v>533</v>
      </c>
      <c r="C678" s="82">
        <v>64</v>
      </c>
      <c r="D678" s="17"/>
      <c r="E678" s="80" t="s">
        <v>533</v>
      </c>
      <c r="F678" s="80">
        <v>65</v>
      </c>
      <c r="G678" s="70"/>
    </row>
    <row r="679" spans="1:7" ht="15.75" thickBot="1">
      <c r="A679" s="23" t="s">
        <v>360</v>
      </c>
      <c r="B679" s="59" t="s">
        <v>360</v>
      </c>
      <c r="C679" s="82">
        <v>125</v>
      </c>
      <c r="D679" s="17"/>
      <c r="E679" s="80" t="s">
        <v>360</v>
      </c>
      <c r="F679" s="80">
        <v>131</v>
      </c>
      <c r="G679" s="71"/>
    </row>
    <row r="680" spans="1:7" ht="15.75" thickBot="1">
      <c r="A680" s="23" t="s">
        <v>69</v>
      </c>
      <c r="B680" s="58" t="s">
        <v>69</v>
      </c>
      <c r="C680" s="83">
        <v>2845</v>
      </c>
      <c r="D680" s="76"/>
      <c r="E680" s="80" t="s">
        <v>69</v>
      </c>
      <c r="F680" s="81">
        <v>3083</v>
      </c>
      <c r="G680" s="73"/>
    </row>
    <row r="681" spans="1:7" ht="15.75" thickBot="1">
      <c r="A681" s="23" t="s">
        <v>340</v>
      </c>
      <c r="B681" s="59" t="s">
        <v>340</v>
      </c>
      <c r="C681" s="82">
        <v>123</v>
      </c>
      <c r="D681" s="17"/>
      <c r="E681" s="80" t="s">
        <v>340</v>
      </c>
      <c r="F681" s="80">
        <v>130</v>
      </c>
      <c r="G681" s="71"/>
    </row>
    <row r="682" spans="1:7" ht="15.75" thickBot="1">
      <c r="A682" s="23" t="s">
        <v>552</v>
      </c>
      <c r="B682" s="58" t="s">
        <v>552</v>
      </c>
      <c r="C682" s="82">
        <v>59</v>
      </c>
      <c r="D682" s="17"/>
      <c r="E682" s="80" t="s">
        <v>552</v>
      </c>
      <c r="F682" s="80">
        <v>63</v>
      </c>
      <c r="G682" s="70"/>
    </row>
    <row r="683" spans="1:7" ht="15.75" thickBot="1">
      <c r="A683" s="23" t="s">
        <v>513</v>
      </c>
      <c r="B683" s="59" t="s">
        <v>513</v>
      </c>
      <c r="C683" s="82">
        <v>68</v>
      </c>
      <c r="D683" s="17"/>
      <c r="E683" s="80" t="s">
        <v>513</v>
      </c>
      <c r="F683" s="80">
        <v>69</v>
      </c>
      <c r="G683" s="71"/>
    </row>
    <row r="684" spans="1:7" ht="15.75" thickBot="1">
      <c r="A684" s="23" t="s">
        <v>437</v>
      </c>
      <c r="B684" s="58" t="s">
        <v>437</v>
      </c>
      <c r="C684" s="82">
        <v>86</v>
      </c>
      <c r="D684" s="17"/>
      <c r="E684" s="80" t="s">
        <v>437</v>
      </c>
      <c r="F684" s="80">
        <v>94</v>
      </c>
      <c r="G684" s="70"/>
    </row>
    <row r="685" spans="1:7" ht="15.75" thickBot="1">
      <c r="A685" s="23" t="s">
        <v>409</v>
      </c>
      <c r="B685" s="59" t="s">
        <v>409</v>
      </c>
      <c r="C685" s="82">
        <v>89</v>
      </c>
      <c r="D685" s="17"/>
      <c r="E685" s="80" t="s">
        <v>409</v>
      </c>
      <c r="F685" s="80">
        <v>95</v>
      </c>
      <c r="G685" s="71"/>
    </row>
    <row r="686" spans="1:7" ht="15.75" thickBot="1">
      <c r="A686" s="23" t="s">
        <v>770</v>
      </c>
      <c r="B686" s="58" t="s">
        <v>770</v>
      </c>
      <c r="C686" s="82">
        <v>21</v>
      </c>
      <c r="D686" s="17"/>
      <c r="E686" s="80" t="s">
        <v>770</v>
      </c>
      <c r="F686" s="80">
        <v>23</v>
      </c>
      <c r="G686" s="70"/>
    </row>
    <row r="687" spans="1:7" ht="15.75" thickBot="1">
      <c r="A687" s="23" t="s">
        <v>387</v>
      </c>
      <c r="B687" s="59" t="s">
        <v>387</v>
      </c>
      <c r="C687" s="82">
        <v>98</v>
      </c>
      <c r="D687" s="17"/>
      <c r="E687" s="80" t="s">
        <v>387</v>
      </c>
      <c r="F687" s="80">
        <v>101</v>
      </c>
      <c r="G687" s="71"/>
    </row>
    <row r="688" spans="1:7" ht="15.75" thickBot="1">
      <c r="A688" s="23" t="s">
        <v>543</v>
      </c>
      <c r="B688" s="58" t="s">
        <v>543</v>
      </c>
      <c r="C688" s="82">
        <v>57</v>
      </c>
      <c r="D688" s="17"/>
      <c r="E688" s="80" t="s">
        <v>543</v>
      </c>
      <c r="F688" s="80">
        <v>59</v>
      </c>
      <c r="G688" s="70"/>
    </row>
    <row r="689" spans="1:7" ht="15.75" thickBot="1">
      <c r="A689" s="23" t="s">
        <v>771</v>
      </c>
      <c r="B689" s="59" t="s">
        <v>771</v>
      </c>
      <c r="C689" s="82">
        <v>25</v>
      </c>
      <c r="D689" s="17"/>
      <c r="E689" s="80" t="s">
        <v>771</v>
      </c>
      <c r="F689" s="80">
        <v>25</v>
      </c>
      <c r="G689" s="71"/>
    </row>
    <row r="690" spans="1:7" ht="15.75" thickBot="1">
      <c r="A690" s="23" t="s">
        <v>147</v>
      </c>
      <c r="B690" s="58" t="s">
        <v>147</v>
      </c>
      <c r="C690" s="82">
        <v>434</v>
      </c>
      <c r="D690" s="17"/>
      <c r="E690" s="80" t="s">
        <v>147</v>
      </c>
      <c r="F690" s="80">
        <v>468</v>
      </c>
      <c r="G690" s="70"/>
    </row>
    <row r="691" spans="1:7" ht="15.75" thickBot="1">
      <c r="A691" s="23" t="s">
        <v>772</v>
      </c>
      <c r="B691" s="59" t="s">
        <v>772</v>
      </c>
      <c r="C691" s="82">
        <v>19</v>
      </c>
      <c r="D691" s="17"/>
      <c r="E691" s="80" t="s">
        <v>772</v>
      </c>
      <c r="F691" s="80">
        <v>19</v>
      </c>
      <c r="G691" s="71"/>
    </row>
    <row r="692" spans="1:7" ht="15.75" thickBot="1">
      <c r="A692" s="23" t="s">
        <v>301</v>
      </c>
      <c r="B692" s="58" t="s">
        <v>301</v>
      </c>
      <c r="C692" s="82">
        <v>174</v>
      </c>
      <c r="D692" s="17"/>
      <c r="E692" s="80" t="s">
        <v>301</v>
      </c>
      <c r="F692" s="80">
        <v>194</v>
      </c>
      <c r="G692" s="70"/>
    </row>
    <row r="693" spans="1:7" ht="15.75" thickBot="1">
      <c r="A693" s="23" t="s">
        <v>461</v>
      </c>
      <c r="B693" s="59" t="s">
        <v>461</v>
      </c>
      <c r="C693" s="82">
        <v>82</v>
      </c>
      <c r="D693" s="17"/>
      <c r="E693" s="80" t="s">
        <v>461</v>
      </c>
      <c r="F693" s="80">
        <v>82</v>
      </c>
      <c r="G693" s="71"/>
    </row>
    <row r="694" spans="1:7" ht="15.75" thickBot="1">
      <c r="A694" s="23" t="s">
        <v>784</v>
      </c>
      <c r="B694" s="58" t="s">
        <v>784</v>
      </c>
      <c r="C694" s="82">
        <v>20</v>
      </c>
      <c r="D694" s="17"/>
      <c r="E694" s="80" t="s">
        <v>784</v>
      </c>
      <c r="F694" s="80">
        <v>22</v>
      </c>
      <c r="G694" s="70"/>
    </row>
    <row r="695" spans="1:7" ht="15.75" thickBot="1">
      <c r="A695" s="23" t="s">
        <v>749</v>
      </c>
      <c r="B695" s="59" t="s">
        <v>749</v>
      </c>
      <c r="C695" s="82">
        <v>24</v>
      </c>
      <c r="D695" s="17"/>
      <c r="E695" s="80" t="s">
        <v>749</v>
      </c>
      <c r="F695" s="80">
        <v>24</v>
      </c>
      <c r="G695" s="71"/>
    </row>
    <row r="696" spans="1:7" ht="15.75" thickBot="1">
      <c r="A696" s="23" t="s">
        <v>567</v>
      </c>
      <c r="B696" s="58" t="s">
        <v>567</v>
      </c>
      <c r="C696" s="82">
        <v>56</v>
      </c>
      <c r="D696" s="17"/>
      <c r="E696" s="80" t="s">
        <v>567</v>
      </c>
      <c r="F696" s="80">
        <v>57</v>
      </c>
      <c r="G696" s="70"/>
    </row>
    <row r="697" spans="1:7" ht="15.75" thickBot="1">
      <c r="A697" s="23" t="s">
        <v>892</v>
      </c>
      <c r="B697" s="59" t="s">
        <v>892</v>
      </c>
      <c r="C697" s="82">
        <v>6</v>
      </c>
      <c r="D697" s="17"/>
      <c r="E697" s="80" t="s">
        <v>892</v>
      </c>
      <c r="F697" s="80">
        <v>6</v>
      </c>
      <c r="G697" s="71"/>
    </row>
    <row r="698" spans="1:7" ht="15.75" thickBot="1">
      <c r="A698" s="23" t="s">
        <v>599</v>
      </c>
      <c r="B698" s="58" t="s">
        <v>599</v>
      </c>
      <c r="C698" s="82">
        <v>43</v>
      </c>
      <c r="D698" s="17"/>
      <c r="E698" s="80" t="s">
        <v>599</v>
      </c>
      <c r="F698" s="80">
        <v>44</v>
      </c>
      <c r="G698" s="70"/>
    </row>
    <row r="699" spans="1:7" ht="15.75" thickBot="1">
      <c r="A699" s="23" t="s">
        <v>452</v>
      </c>
      <c r="B699" s="59" t="s">
        <v>452</v>
      </c>
      <c r="C699" s="82">
        <v>75</v>
      </c>
      <c r="D699" s="17"/>
      <c r="E699" s="80" t="s">
        <v>452</v>
      </c>
      <c r="F699" s="80">
        <v>78</v>
      </c>
      <c r="G699" s="71"/>
    </row>
    <row r="700" spans="1:7" ht="15.75" thickBot="1">
      <c r="A700" s="23" t="s">
        <v>202</v>
      </c>
      <c r="B700" s="58" t="s">
        <v>202</v>
      </c>
      <c r="C700" s="82">
        <v>278</v>
      </c>
      <c r="D700" s="17"/>
      <c r="E700" s="80" t="s">
        <v>202</v>
      </c>
      <c r="F700" s="80">
        <v>297</v>
      </c>
      <c r="G700" s="70"/>
    </row>
    <row r="701" spans="1:7" ht="15.75" thickBot="1">
      <c r="A701" s="23" t="s">
        <v>251</v>
      </c>
      <c r="B701" s="59" t="s">
        <v>251</v>
      </c>
      <c r="C701" s="82">
        <v>201</v>
      </c>
      <c r="D701" s="17"/>
      <c r="E701" s="80" t="s">
        <v>251</v>
      </c>
      <c r="F701" s="80">
        <v>210</v>
      </c>
      <c r="G701" s="71"/>
    </row>
    <row r="702" spans="1:7" ht="15.75" thickBot="1">
      <c r="A702" s="23" t="s">
        <v>713</v>
      </c>
      <c r="B702" s="58" t="s">
        <v>713</v>
      </c>
      <c r="C702" s="82">
        <v>27</v>
      </c>
      <c r="D702" s="17"/>
      <c r="E702" s="80" t="s">
        <v>713</v>
      </c>
      <c r="F702" s="80">
        <v>27</v>
      </c>
      <c r="G702" s="70"/>
    </row>
    <row r="703" spans="1:7" ht="15.75" thickBot="1">
      <c r="A703" s="23" t="s">
        <v>264</v>
      </c>
      <c r="B703" s="59" t="s">
        <v>264</v>
      </c>
      <c r="C703" s="82">
        <v>182</v>
      </c>
      <c r="D703" s="17"/>
      <c r="E703" s="80" t="s">
        <v>264</v>
      </c>
      <c r="F703" s="80">
        <v>188</v>
      </c>
      <c r="G703" s="71"/>
    </row>
    <row r="704" spans="1:7" ht="15.75" thickBot="1">
      <c r="A704" s="23" t="s">
        <v>593</v>
      </c>
      <c r="B704" s="58" t="s">
        <v>593</v>
      </c>
      <c r="C704" s="82">
        <v>50</v>
      </c>
      <c r="D704" s="17"/>
      <c r="E704" s="80" t="s">
        <v>593</v>
      </c>
      <c r="F704" s="80">
        <v>54</v>
      </c>
      <c r="G704" s="70"/>
    </row>
    <row r="705" spans="1:7" ht="15.75" thickBot="1">
      <c r="A705" s="23" t="s">
        <v>739</v>
      </c>
      <c r="B705" s="59" t="s">
        <v>739</v>
      </c>
      <c r="C705" s="82">
        <v>22</v>
      </c>
      <c r="D705" s="17"/>
      <c r="E705" s="80" t="s">
        <v>739</v>
      </c>
      <c r="F705" s="80">
        <v>23</v>
      </c>
      <c r="G705" s="71"/>
    </row>
    <row r="706" spans="1:7" ht="15.75" thickBot="1">
      <c r="A706" s="23" t="s">
        <v>612</v>
      </c>
      <c r="B706" s="58" t="s">
        <v>612</v>
      </c>
      <c r="C706" s="82">
        <v>47</v>
      </c>
      <c r="D706" s="17"/>
      <c r="E706" s="80" t="s">
        <v>612</v>
      </c>
      <c r="F706" s="80">
        <v>49</v>
      </c>
      <c r="G706" s="70"/>
    </row>
    <row r="707" spans="1:7" ht="15.75" thickBot="1">
      <c r="A707" s="23" t="s">
        <v>420</v>
      </c>
      <c r="B707" s="59" t="s">
        <v>420</v>
      </c>
      <c r="C707" s="82">
        <v>85</v>
      </c>
      <c r="D707" s="17"/>
      <c r="E707" s="80" t="s">
        <v>420</v>
      </c>
      <c r="F707" s="80">
        <v>92</v>
      </c>
      <c r="G707" s="71"/>
    </row>
    <row r="708" spans="1:7" ht="15.75" thickBot="1">
      <c r="A708" s="23" t="s">
        <v>100</v>
      </c>
      <c r="B708" s="58" t="s">
        <v>100</v>
      </c>
      <c r="C708" s="82">
        <v>917</v>
      </c>
      <c r="D708" s="17"/>
      <c r="E708" s="80" t="s">
        <v>100</v>
      </c>
      <c r="F708" s="80">
        <v>969</v>
      </c>
      <c r="G708" s="70"/>
    </row>
    <row r="709" spans="1:7" ht="15.75" thickBot="1">
      <c r="A709" s="23" t="s">
        <v>885</v>
      </c>
      <c r="B709" s="59" t="s">
        <v>885</v>
      </c>
      <c r="C709" s="82">
        <v>8</v>
      </c>
      <c r="D709" s="17"/>
      <c r="E709" s="80" t="s">
        <v>885</v>
      </c>
      <c r="F709" s="80">
        <v>8</v>
      </c>
      <c r="G709" s="71"/>
    </row>
    <row r="710" spans="1:7" ht="15.75" thickBot="1">
      <c r="A710" s="23" t="s">
        <v>907</v>
      </c>
      <c r="B710" s="58" t="s">
        <v>907</v>
      </c>
      <c r="C710" s="82">
        <v>5</v>
      </c>
      <c r="D710" s="17"/>
      <c r="E710" s="80" t="s">
        <v>907</v>
      </c>
      <c r="F710" s="80">
        <v>5</v>
      </c>
      <c r="G710" s="70"/>
    </row>
    <row r="711" spans="1:7" ht="15.75" thickBot="1">
      <c r="A711" s="23" t="s">
        <v>729</v>
      </c>
      <c r="B711" s="59" t="s">
        <v>729</v>
      </c>
      <c r="C711" s="82">
        <v>23</v>
      </c>
      <c r="D711" s="17"/>
      <c r="E711" s="80" t="s">
        <v>729</v>
      </c>
      <c r="F711" s="80">
        <v>24</v>
      </c>
      <c r="G711" s="71"/>
    </row>
    <row r="712" spans="1:7" ht="15.75" thickBot="1">
      <c r="A712" s="23" t="s">
        <v>144</v>
      </c>
      <c r="B712" s="58" t="s">
        <v>144</v>
      </c>
      <c r="C712" s="82">
        <v>454</v>
      </c>
      <c r="D712" s="17"/>
      <c r="E712" s="80" t="s">
        <v>144</v>
      </c>
      <c r="F712" s="80">
        <v>484</v>
      </c>
      <c r="G712" s="70"/>
    </row>
    <row r="713" spans="1:7" ht="15.75" thickBot="1">
      <c r="A713" s="23" t="s">
        <v>398</v>
      </c>
      <c r="B713" s="59" t="s">
        <v>398</v>
      </c>
      <c r="C713" s="82">
        <v>96</v>
      </c>
      <c r="D713" s="17"/>
      <c r="E713" s="80" t="s">
        <v>398</v>
      </c>
      <c r="F713" s="80">
        <v>98</v>
      </c>
      <c r="G713" s="71"/>
    </row>
    <row r="714" spans="1:7" ht="15.75" thickBot="1">
      <c r="A714" s="23" t="s">
        <v>740</v>
      </c>
      <c r="B714" s="58" t="s">
        <v>740</v>
      </c>
      <c r="C714" s="82">
        <v>23</v>
      </c>
      <c r="D714" s="17"/>
      <c r="E714" s="80" t="s">
        <v>740</v>
      </c>
      <c r="F714" s="80">
        <v>23</v>
      </c>
      <c r="G714" s="70"/>
    </row>
    <row r="715" spans="1:7" ht="15.75" thickBot="1">
      <c r="A715" s="23" t="s">
        <v>773</v>
      </c>
      <c r="B715" s="59" t="s">
        <v>773</v>
      </c>
      <c r="C715" s="82">
        <v>21</v>
      </c>
      <c r="D715" s="17"/>
      <c r="E715" s="80" t="s">
        <v>773</v>
      </c>
      <c r="F715" s="80">
        <v>20</v>
      </c>
      <c r="G715" s="71"/>
    </row>
    <row r="716" spans="1:7" ht="15.75" thickBot="1">
      <c r="A716" s="23" t="s">
        <v>314</v>
      </c>
      <c r="B716" s="58" t="s">
        <v>314</v>
      </c>
      <c r="C716" s="82">
        <v>140</v>
      </c>
      <c r="D716" s="17"/>
      <c r="E716" s="80" t="s">
        <v>314</v>
      </c>
      <c r="F716" s="80">
        <v>149</v>
      </c>
      <c r="G716" s="70"/>
    </row>
    <row r="717" spans="1:7" ht="15.75" thickBot="1">
      <c r="A717" s="23" t="s">
        <v>594</v>
      </c>
      <c r="B717" s="59" t="s">
        <v>594</v>
      </c>
      <c r="C717" s="82">
        <v>42</v>
      </c>
      <c r="D717" s="17"/>
      <c r="E717" s="80" t="s">
        <v>594</v>
      </c>
      <c r="F717" s="80">
        <v>42</v>
      </c>
      <c r="G717" s="71"/>
    </row>
    <row r="718" spans="1:7" ht="15.75" thickBot="1">
      <c r="A718" s="23" t="s">
        <v>174</v>
      </c>
      <c r="B718" s="58" t="s">
        <v>174</v>
      </c>
      <c r="C718" s="82">
        <v>361</v>
      </c>
      <c r="D718" s="17"/>
      <c r="E718" s="80" t="s">
        <v>174</v>
      </c>
      <c r="F718" s="80">
        <v>382</v>
      </c>
      <c r="G718" s="70"/>
    </row>
    <row r="719" spans="1:7" ht="15.75" thickBot="1">
      <c r="A719" s="23" t="s">
        <v>620</v>
      </c>
      <c r="B719" s="59" t="s">
        <v>620</v>
      </c>
      <c r="C719" s="82">
        <v>40</v>
      </c>
      <c r="D719" s="17"/>
      <c r="E719" s="80" t="s">
        <v>620</v>
      </c>
      <c r="F719" s="80">
        <v>40</v>
      </c>
      <c r="G719" s="71"/>
    </row>
    <row r="720" spans="1:7" ht="15.75" thickBot="1">
      <c r="A720" s="23" t="s">
        <v>645</v>
      </c>
      <c r="B720" s="58" t="s">
        <v>645</v>
      </c>
      <c r="C720" s="82">
        <v>38</v>
      </c>
      <c r="D720" s="17"/>
      <c r="E720" s="80" t="s">
        <v>645</v>
      </c>
      <c r="F720" s="80">
        <v>40</v>
      </c>
      <c r="G720" s="70"/>
    </row>
    <row r="721" spans="1:7" ht="15.75" thickBot="1">
      <c r="A721" s="23" t="s">
        <v>474</v>
      </c>
      <c r="B721" s="59" t="s">
        <v>474</v>
      </c>
      <c r="C721" s="82">
        <v>68</v>
      </c>
      <c r="D721" s="17"/>
      <c r="E721" s="80" t="s">
        <v>474</v>
      </c>
      <c r="F721" s="80">
        <v>68</v>
      </c>
      <c r="G721" s="71"/>
    </row>
    <row r="722" spans="1:7" ht="15.75" thickBot="1">
      <c r="A722" s="23" t="s">
        <v>370</v>
      </c>
      <c r="B722" s="58" t="s">
        <v>370</v>
      </c>
      <c r="C722" s="82">
        <v>107</v>
      </c>
      <c r="D722" s="17"/>
      <c r="E722" s="80" t="s">
        <v>370</v>
      </c>
      <c r="F722" s="80">
        <v>111</v>
      </c>
      <c r="G722" s="70"/>
    </row>
    <row r="723" spans="1:7" ht="15.75" thickBot="1">
      <c r="A723" s="23" t="s">
        <v>873</v>
      </c>
      <c r="B723" s="59" t="s">
        <v>873</v>
      </c>
      <c r="C723" s="82">
        <v>9</v>
      </c>
      <c r="D723" s="17"/>
      <c r="E723" s="80" t="s">
        <v>873</v>
      </c>
      <c r="F723" s="80">
        <v>9</v>
      </c>
      <c r="G723" s="71"/>
    </row>
    <row r="724" spans="1:7" ht="15.75" thickBot="1">
      <c r="A724" s="23" t="s">
        <v>834</v>
      </c>
      <c r="B724" s="58" t="s">
        <v>834</v>
      </c>
      <c r="C724" s="82">
        <v>16</v>
      </c>
      <c r="D724" s="17"/>
      <c r="E724" s="80" t="s">
        <v>834</v>
      </c>
      <c r="F724" s="80">
        <v>17</v>
      </c>
      <c r="G724" s="70"/>
    </row>
    <row r="725" spans="1:7" ht="15.75" thickBot="1">
      <c r="A725" s="23" t="s">
        <v>558</v>
      </c>
      <c r="B725" s="59" t="s">
        <v>558</v>
      </c>
      <c r="C725" s="82">
        <v>51</v>
      </c>
      <c r="D725" s="17"/>
      <c r="E725" s="80" t="s">
        <v>558</v>
      </c>
      <c r="F725" s="80">
        <v>55</v>
      </c>
      <c r="G725" s="71"/>
    </row>
    <row r="726" spans="1:7" ht="15.75" thickBot="1">
      <c r="A726" s="23" t="s">
        <v>318</v>
      </c>
      <c r="B726" s="58" t="s">
        <v>318</v>
      </c>
      <c r="C726" s="82">
        <v>137</v>
      </c>
      <c r="D726" s="17"/>
      <c r="E726" s="80" t="s">
        <v>318</v>
      </c>
      <c r="F726" s="80">
        <v>143</v>
      </c>
      <c r="G726" s="70"/>
    </row>
    <row r="727" spans="1:7" ht="15.75" thickBot="1">
      <c r="A727" s="23" t="s">
        <v>429</v>
      </c>
      <c r="B727" s="59" t="s">
        <v>429</v>
      </c>
      <c r="C727" s="82">
        <v>90</v>
      </c>
      <c r="D727" s="17"/>
      <c r="E727" s="80" t="s">
        <v>429</v>
      </c>
      <c r="F727" s="80">
        <v>96</v>
      </c>
      <c r="G727" s="71"/>
    </row>
    <row r="728" spans="1:7" ht="15.75" thickBot="1">
      <c r="A728" s="23" t="s">
        <v>785</v>
      </c>
      <c r="B728" s="58" t="s">
        <v>785</v>
      </c>
      <c r="C728" s="82">
        <v>20</v>
      </c>
      <c r="D728" s="17"/>
      <c r="E728" s="80" t="s">
        <v>785</v>
      </c>
      <c r="F728" s="80">
        <v>20</v>
      </c>
      <c r="G728" s="70"/>
    </row>
    <row r="729" spans="1:7" ht="15.75" thickBot="1">
      <c r="A729" s="23" t="s">
        <v>148</v>
      </c>
      <c r="B729" s="59" t="s">
        <v>148</v>
      </c>
      <c r="C729" s="82">
        <v>420</v>
      </c>
      <c r="D729" s="17"/>
      <c r="E729" s="80" t="s">
        <v>148</v>
      </c>
      <c r="F729" s="80">
        <v>440</v>
      </c>
      <c r="G729" s="71"/>
    </row>
    <row r="730" spans="1:7" ht="15.75" thickBot="1">
      <c r="A730" s="23" t="s">
        <v>115</v>
      </c>
      <c r="B730" s="58" t="s">
        <v>115</v>
      </c>
      <c r="C730" s="82">
        <v>699</v>
      </c>
      <c r="D730" s="17"/>
      <c r="E730" s="80" t="s">
        <v>115</v>
      </c>
      <c r="F730" s="80">
        <v>731</v>
      </c>
      <c r="G730" s="70"/>
    </row>
    <row r="731" spans="1:7" ht="15.75" thickBot="1">
      <c r="A731" s="23" t="s">
        <v>271</v>
      </c>
      <c r="B731" s="59" t="s">
        <v>271</v>
      </c>
      <c r="C731" s="82">
        <v>178</v>
      </c>
      <c r="D731" s="17"/>
      <c r="E731" s="80" t="s">
        <v>271</v>
      </c>
      <c r="F731" s="80">
        <v>184</v>
      </c>
      <c r="G731" s="71"/>
    </row>
    <row r="732" spans="1:7" ht="15.75" thickBot="1">
      <c r="A732" s="23" t="s">
        <v>817</v>
      </c>
      <c r="B732" s="58" t="s">
        <v>817</v>
      </c>
      <c r="C732" s="82">
        <v>16</v>
      </c>
      <c r="D732" s="17"/>
      <c r="E732" s="80" t="s">
        <v>817</v>
      </c>
      <c r="F732" s="80">
        <v>16</v>
      </c>
      <c r="G732" s="70"/>
    </row>
    <row r="733" spans="1:7" ht="15.75" thickBot="1">
      <c r="A733" s="23" t="s">
        <v>774</v>
      </c>
      <c r="B733" s="59" t="s">
        <v>774</v>
      </c>
      <c r="C733" s="82">
        <v>24</v>
      </c>
      <c r="D733" s="17"/>
      <c r="E733" s="80" t="s">
        <v>774</v>
      </c>
      <c r="F733" s="80">
        <v>24</v>
      </c>
      <c r="G733" s="71"/>
    </row>
    <row r="734" spans="1:7" ht="15.75" thickBot="1">
      <c r="A734" s="23" t="s">
        <v>574</v>
      </c>
      <c r="B734" s="58" t="s">
        <v>574</v>
      </c>
      <c r="C734" s="82">
        <v>54</v>
      </c>
      <c r="D734" s="17"/>
      <c r="E734" s="80" t="s">
        <v>574</v>
      </c>
      <c r="F734" s="80">
        <v>55</v>
      </c>
      <c r="G734" s="70"/>
    </row>
    <row r="735" spans="1:7" ht="15.75" thickBot="1">
      <c r="A735" s="23" t="s">
        <v>775</v>
      </c>
      <c r="B735" s="59" t="s">
        <v>775</v>
      </c>
      <c r="C735" s="82">
        <v>19</v>
      </c>
      <c r="D735" s="17"/>
      <c r="E735" s="80" t="s">
        <v>775</v>
      </c>
      <c r="F735" s="80">
        <v>21</v>
      </c>
      <c r="G735" s="71"/>
    </row>
    <row r="736" spans="1:7" ht="15.75" thickBot="1">
      <c r="A736" s="23" t="s">
        <v>97</v>
      </c>
      <c r="B736" s="58" t="s">
        <v>97</v>
      </c>
      <c r="C736" s="82">
        <v>980</v>
      </c>
      <c r="D736" s="17"/>
      <c r="E736" s="80" t="s">
        <v>97</v>
      </c>
      <c r="F736" s="81">
        <v>1048</v>
      </c>
      <c r="G736" s="70"/>
    </row>
    <row r="737" spans="1:7" ht="15.75" thickBot="1">
      <c r="A737" s="23" t="s">
        <v>534</v>
      </c>
      <c r="B737" s="59" t="s">
        <v>534</v>
      </c>
      <c r="C737" s="82">
        <v>67</v>
      </c>
      <c r="D737" s="17"/>
      <c r="E737" s="80" t="s">
        <v>534</v>
      </c>
      <c r="F737" s="80">
        <v>73</v>
      </c>
      <c r="G737" s="71"/>
    </row>
    <row r="738" spans="1:7" ht="15.75" thickBot="1">
      <c r="A738" s="23" t="s">
        <v>629</v>
      </c>
      <c r="B738" s="58" t="s">
        <v>629</v>
      </c>
      <c r="C738" s="82">
        <v>42</v>
      </c>
      <c r="D738" s="17"/>
      <c r="E738" s="80" t="s">
        <v>629</v>
      </c>
      <c r="F738" s="80">
        <v>44</v>
      </c>
      <c r="G738" s="70"/>
    </row>
    <row r="739" spans="1:7" ht="15.75" thickBot="1">
      <c r="A739" s="23" t="s">
        <v>568</v>
      </c>
      <c r="B739" s="59" t="s">
        <v>568</v>
      </c>
      <c r="C739" s="82">
        <v>55</v>
      </c>
      <c r="D739" s="17"/>
      <c r="E739" s="80" t="s">
        <v>568</v>
      </c>
      <c r="F739" s="80">
        <v>60</v>
      </c>
      <c r="G739" s="71"/>
    </row>
    <row r="740" spans="1:7" ht="15.75" thickBot="1">
      <c r="A740" s="23" t="s">
        <v>893</v>
      </c>
      <c r="B740" s="58" t="s">
        <v>893</v>
      </c>
      <c r="C740" s="82">
        <v>7</v>
      </c>
      <c r="D740" s="17"/>
      <c r="E740" s="80" t="s">
        <v>893</v>
      </c>
      <c r="F740" s="80">
        <v>7</v>
      </c>
      <c r="G740" s="70"/>
    </row>
    <row r="741" spans="1:7" ht="15.75" thickBot="1">
      <c r="A741" s="23" t="s">
        <v>786</v>
      </c>
      <c r="B741" s="59" t="s">
        <v>786</v>
      </c>
      <c r="C741" s="82">
        <v>32</v>
      </c>
      <c r="D741" s="17"/>
      <c r="E741" s="80" t="s">
        <v>786</v>
      </c>
      <c r="F741" s="80">
        <v>38</v>
      </c>
      <c r="G741" s="71"/>
    </row>
    <row r="742" spans="1:7" ht="15.75" thickBot="1">
      <c r="A742" s="23" t="s">
        <v>285</v>
      </c>
      <c r="B742" s="58" t="s">
        <v>285</v>
      </c>
      <c r="C742" s="82">
        <v>189</v>
      </c>
      <c r="D742" s="17"/>
      <c r="E742" s="80" t="s">
        <v>285</v>
      </c>
      <c r="F742" s="80">
        <v>204</v>
      </c>
      <c r="G742" s="70"/>
    </row>
    <row r="743" spans="1:7" ht="15.75" thickBot="1">
      <c r="A743" s="23" t="s">
        <v>198</v>
      </c>
      <c r="B743" s="59" t="s">
        <v>198</v>
      </c>
      <c r="C743" s="82">
        <v>293</v>
      </c>
      <c r="D743" s="17"/>
      <c r="E743" s="80" t="s">
        <v>198</v>
      </c>
      <c r="F743" s="80">
        <v>310</v>
      </c>
      <c r="G743" s="71"/>
    </row>
    <row r="744" spans="1:7" ht="15.75" thickBot="1">
      <c r="A744" s="23" t="s">
        <v>223</v>
      </c>
      <c r="B744" s="58" t="s">
        <v>223</v>
      </c>
      <c r="C744" s="82">
        <v>254</v>
      </c>
      <c r="D744" s="17"/>
      <c r="E744" s="80" t="s">
        <v>223</v>
      </c>
      <c r="F744" s="80">
        <v>270</v>
      </c>
      <c r="G744" s="70"/>
    </row>
    <row r="745" spans="1:7" ht="15.75" thickBot="1">
      <c r="A745" s="23" t="s">
        <v>341</v>
      </c>
      <c r="B745" s="59" t="s">
        <v>341</v>
      </c>
      <c r="C745" s="82">
        <v>128</v>
      </c>
      <c r="D745" s="17"/>
      <c r="E745" s="80" t="s">
        <v>341</v>
      </c>
      <c r="F745" s="80">
        <v>133</v>
      </c>
      <c r="G745" s="71"/>
    </row>
    <row r="746" spans="1:7" ht="15.75" thickBot="1">
      <c r="A746" s="23" t="s">
        <v>187</v>
      </c>
      <c r="B746" s="58" t="s">
        <v>187</v>
      </c>
      <c r="C746" s="82">
        <v>322</v>
      </c>
      <c r="D746" s="17"/>
      <c r="E746" s="80" t="s">
        <v>187</v>
      </c>
      <c r="F746" s="80">
        <v>341</v>
      </c>
      <c r="G746" s="70"/>
    </row>
    <row r="747" spans="1:7" ht="15.75" thickBot="1">
      <c r="A747" s="23" t="s">
        <v>862</v>
      </c>
      <c r="B747" s="59" t="s">
        <v>862</v>
      </c>
      <c r="C747" s="82">
        <v>12</v>
      </c>
      <c r="D747" s="17"/>
      <c r="E747" s="80" t="s">
        <v>862</v>
      </c>
      <c r="F747" s="80">
        <v>13</v>
      </c>
      <c r="G747" s="71"/>
    </row>
    <row r="748" spans="1:7" ht="15.75" thickBot="1">
      <c r="A748" s="23" t="s">
        <v>673</v>
      </c>
      <c r="B748" s="58" t="s">
        <v>673</v>
      </c>
      <c r="C748" s="82">
        <v>34</v>
      </c>
      <c r="D748" s="17"/>
      <c r="E748" s="80" t="s">
        <v>673</v>
      </c>
      <c r="F748" s="80">
        <v>33</v>
      </c>
      <c r="G748" s="70"/>
    </row>
    <row r="749" spans="1:7" ht="15.75" thickBot="1">
      <c r="A749" s="23" t="s">
        <v>776</v>
      </c>
      <c r="B749" s="59" t="s">
        <v>776</v>
      </c>
      <c r="C749" s="82">
        <v>23</v>
      </c>
      <c r="D749" s="17"/>
      <c r="E749" s="80" t="s">
        <v>776</v>
      </c>
      <c r="F749" s="80">
        <v>27</v>
      </c>
      <c r="G749" s="71"/>
    </row>
    <row r="750" spans="1:7" ht="15.75" thickBot="1">
      <c r="A750" s="23" t="s">
        <v>757</v>
      </c>
      <c r="B750" s="58" t="s">
        <v>757</v>
      </c>
      <c r="C750" s="82">
        <v>22</v>
      </c>
      <c r="D750" s="17"/>
      <c r="E750" s="80" t="s">
        <v>757</v>
      </c>
      <c r="F750" s="80">
        <v>23</v>
      </c>
      <c r="G750" s="70"/>
    </row>
    <row r="751" spans="1:7" ht="15.75" thickBot="1">
      <c r="A751" s="23" t="s">
        <v>575</v>
      </c>
      <c r="B751" s="59" t="s">
        <v>575</v>
      </c>
      <c r="C751" s="82">
        <v>54</v>
      </c>
      <c r="D751" s="17"/>
      <c r="E751" s="80" t="s">
        <v>575</v>
      </c>
      <c r="F751" s="80">
        <v>55</v>
      </c>
      <c r="G751" s="71"/>
    </row>
    <row r="752" spans="1:7" ht="15.75" thickBot="1">
      <c r="A752" s="23" t="s">
        <v>908</v>
      </c>
      <c r="B752" s="58" t="s">
        <v>908</v>
      </c>
      <c r="C752" s="82">
        <v>2</v>
      </c>
      <c r="D752" s="17"/>
      <c r="E752" s="80" t="s">
        <v>908</v>
      </c>
      <c r="F752" s="80">
        <v>4</v>
      </c>
      <c r="G752" s="70"/>
    </row>
    <row r="753" spans="1:7" ht="15.75" thickBot="1">
      <c r="A753" s="23" t="s">
        <v>835</v>
      </c>
      <c r="B753" s="59" t="s">
        <v>835</v>
      </c>
      <c r="C753" s="82">
        <v>16</v>
      </c>
      <c r="D753" s="17"/>
      <c r="E753" s="80" t="s">
        <v>835</v>
      </c>
      <c r="F753" s="80">
        <v>18</v>
      </c>
      <c r="G753" s="71"/>
    </row>
    <row r="754" spans="1:7" ht="15.75" thickBot="1">
      <c r="A754" s="23" t="s">
        <v>120</v>
      </c>
      <c r="B754" s="58" t="s">
        <v>120</v>
      </c>
      <c r="C754" s="82">
        <v>684</v>
      </c>
      <c r="D754" s="17"/>
      <c r="E754" s="80" t="s">
        <v>120</v>
      </c>
      <c r="F754" s="80">
        <v>728</v>
      </c>
      <c r="G754" s="70"/>
    </row>
    <row r="755" spans="1:7" ht="15.75" thickBot="1">
      <c r="A755" s="23" t="s">
        <v>630</v>
      </c>
      <c r="B755" s="59" t="s">
        <v>630</v>
      </c>
      <c r="C755" s="82">
        <v>43</v>
      </c>
      <c r="D755" s="17"/>
      <c r="E755" s="80" t="s">
        <v>630</v>
      </c>
      <c r="F755" s="80">
        <v>42</v>
      </c>
      <c r="G755" s="71"/>
    </row>
    <row r="756" spans="1:7" ht="15.75" thickBot="1">
      <c r="A756" s="23" t="s">
        <v>758</v>
      </c>
      <c r="B756" s="58" t="s">
        <v>758</v>
      </c>
      <c r="C756" s="82">
        <v>22</v>
      </c>
      <c r="D756" s="17"/>
      <c r="E756" s="80" t="s">
        <v>758</v>
      </c>
      <c r="F756" s="80">
        <v>23</v>
      </c>
      <c r="G756" s="70"/>
    </row>
    <row r="757" spans="1:7" ht="15.75" thickBot="1">
      <c r="A757" s="23" t="s">
        <v>821</v>
      </c>
      <c r="B757" s="59" t="s">
        <v>821</v>
      </c>
      <c r="C757" s="82">
        <v>17</v>
      </c>
      <c r="D757" s="17"/>
      <c r="E757" s="80" t="s">
        <v>821</v>
      </c>
      <c r="F757" s="80">
        <v>19</v>
      </c>
      <c r="G757" s="71"/>
    </row>
    <row r="758" spans="1:7" ht="15.75" thickBot="1">
      <c r="A758" s="23" t="s">
        <v>343</v>
      </c>
      <c r="B758" s="58" t="s">
        <v>343</v>
      </c>
      <c r="C758" s="82">
        <v>126</v>
      </c>
      <c r="D758" s="17"/>
      <c r="E758" s="80" t="s">
        <v>343</v>
      </c>
      <c r="F758" s="80">
        <v>130</v>
      </c>
      <c r="G758" s="70"/>
    </row>
    <row r="759" spans="1:7" ht="15.75" thickBot="1">
      <c r="A759" s="23" t="s">
        <v>621</v>
      </c>
      <c r="B759" s="59" t="s">
        <v>621</v>
      </c>
      <c r="C759" s="82">
        <v>46</v>
      </c>
      <c r="D759" s="17"/>
      <c r="E759" s="80" t="s">
        <v>621</v>
      </c>
      <c r="F759" s="80">
        <v>46</v>
      </c>
      <c r="G759" s="71"/>
    </row>
    <row r="760" spans="1:7" ht="15.75" thickBot="1">
      <c r="A760" s="23" t="s">
        <v>605</v>
      </c>
      <c r="B760" s="58" t="s">
        <v>605</v>
      </c>
      <c r="C760" s="82">
        <v>52</v>
      </c>
      <c r="D760" s="17"/>
      <c r="E760" s="80" t="s">
        <v>605</v>
      </c>
      <c r="F760" s="80">
        <v>54</v>
      </c>
      <c r="G760" s="70"/>
    </row>
    <row r="761" spans="1:7" ht="15.75" thickBot="1">
      <c r="A761" s="23" t="s">
        <v>696</v>
      </c>
      <c r="B761" s="59" t="s">
        <v>696</v>
      </c>
      <c r="C761" s="82">
        <v>30</v>
      </c>
      <c r="D761" s="17"/>
      <c r="E761" s="80" t="s">
        <v>696</v>
      </c>
      <c r="F761" s="80">
        <v>30</v>
      </c>
      <c r="G761" s="71"/>
    </row>
    <row r="762" spans="1:7" ht="15.75" thickBot="1">
      <c r="A762" s="23" t="s">
        <v>810</v>
      </c>
      <c r="B762" s="58" t="s">
        <v>810</v>
      </c>
      <c r="C762" s="82">
        <v>19</v>
      </c>
      <c r="D762" s="17"/>
      <c r="E762" s="80" t="s">
        <v>810</v>
      </c>
      <c r="F762" s="80">
        <v>20</v>
      </c>
      <c r="G762" s="70"/>
    </row>
    <row r="763" spans="1:7" ht="15.75" thickBot="1">
      <c r="A763" s="23" t="s">
        <v>606</v>
      </c>
      <c r="B763" s="59" t="s">
        <v>606</v>
      </c>
      <c r="C763" s="82">
        <v>46</v>
      </c>
      <c r="D763" s="17"/>
      <c r="E763" s="80" t="s">
        <v>606</v>
      </c>
      <c r="F763" s="80">
        <v>48</v>
      </c>
      <c r="G763" s="71"/>
    </row>
    <row r="764" spans="1:7" ht="15.75" thickBot="1">
      <c r="A764" s="23" t="s">
        <v>516</v>
      </c>
      <c r="B764" s="58" t="s">
        <v>516</v>
      </c>
      <c r="C764" s="82">
        <v>62</v>
      </c>
      <c r="D764" s="17"/>
      <c r="E764" s="80" t="s">
        <v>516</v>
      </c>
      <c r="F764" s="80">
        <v>64</v>
      </c>
      <c r="G764" s="70"/>
    </row>
    <row r="765" spans="1:7" ht="15.75" thickBot="1">
      <c r="A765" s="23" t="s">
        <v>792</v>
      </c>
      <c r="B765" s="59" t="s">
        <v>792</v>
      </c>
      <c r="C765" s="82">
        <v>23</v>
      </c>
      <c r="D765" s="17"/>
      <c r="E765" s="80" t="s">
        <v>792</v>
      </c>
      <c r="F765" s="80">
        <v>23</v>
      </c>
      <c r="G765" s="71"/>
    </row>
    <row r="766" spans="1:7" ht="15.75" thickBot="1">
      <c r="A766" s="23" t="s">
        <v>107</v>
      </c>
      <c r="B766" s="58" t="s">
        <v>107</v>
      </c>
      <c r="C766" s="82">
        <v>863</v>
      </c>
      <c r="D766" s="17"/>
      <c r="E766" s="80" t="s">
        <v>107</v>
      </c>
      <c r="F766" s="80">
        <v>907</v>
      </c>
      <c r="G766" s="70"/>
    </row>
    <row r="767" spans="1:7" ht="15.75" thickBot="1">
      <c r="A767" s="23" t="s">
        <v>822</v>
      </c>
      <c r="B767" s="59" t="s">
        <v>822</v>
      </c>
      <c r="C767" s="82">
        <v>13</v>
      </c>
      <c r="D767" s="17"/>
      <c r="E767" s="80" t="s">
        <v>822</v>
      </c>
      <c r="F767" s="80">
        <v>13</v>
      </c>
      <c r="G767" s="71"/>
    </row>
    <row r="768" spans="1:7" ht="15.75" thickBot="1">
      <c r="A768" s="23" t="s">
        <v>724</v>
      </c>
      <c r="B768" s="58" t="s">
        <v>724</v>
      </c>
      <c r="C768" s="82">
        <v>27</v>
      </c>
      <c r="D768" s="17"/>
      <c r="E768" s="80" t="s">
        <v>724</v>
      </c>
      <c r="F768" s="80">
        <v>31</v>
      </c>
      <c r="G768" s="70"/>
    </row>
    <row r="769" spans="1:7" ht="15.75" thickBot="1">
      <c r="A769" s="23" t="s">
        <v>260</v>
      </c>
      <c r="B769" s="59" t="s">
        <v>260</v>
      </c>
      <c r="C769" s="82">
        <v>195</v>
      </c>
      <c r="D769" s="17"/>
      <c r="E769" s="80" t="s">
        <v>260</v>
      </c>
      <c r="F769" s="80">
        <v>209</v>
      </c>
      <c r="G769" s="71"/>
    </row>
    <row r="770" spans="1:7" ht="15.75" thickBot="1">
      <c r="A770" s="23" t="s">
        <v>388</v>
      </c>
      <c r="B770" s="58" t="s">
        <v>388</v>
      </c>
      <c r="C770" s="82">
        <v>95</v>
      </c>
      <c r="D770" s="17"/>
      <c r="E770" s="80" t="s">
        <v>388</v>
      </c>
      <c r="F770" s="80">
        <v>98</v>
      </c>
      <c r="G770" s="70"/>
    </row>
    <row r="771" spans="1:7" ht="15.75" thickBot="1">
      <c r="A771" s="23" t="s">
        <v>209</v>
      </c>
      <c r="B771" s="59" t="s">
        <v>209</v>
      </c>
      <c r="C771" s="82">
        <v>258</v>
      </c>
      <c r="D771" s="17"/>
      <c r="E771" s="80" t="s">
        <v>209</v>
      </c>
      <c r="F771" s="80">
        <v>261</v>
      </c>
      <c r="G771" s="71"/>
    </row>
    <row r="772" spans="1:7" ht="15.75" thickBot="1">
      <c r="A772" s="23" t="s">
        <v>445</v>
      </c>
      <c r="B772" s="58" t="s">
        <v>445</v>
      </c>
      <c r="C772" s="82">
        <v>79</v>
      </c>
      <c r="D772" s="17"/>
      <c r="E772" s="80" t="s">
        <v>445</v>
      </c>
      <c r="F772" s="80">
        <v>81</v>
      </c>
      <c r="G772" s="70"/>
    </row>
    <row r="773" spans="1:7" ht="15.75" thickBot="1">
      <c r="A773" s="23" t="s">
        <v>504</v>
      </c>
      <c r="B773" s="59" t="s">
        <v>504</v>
      </c>
      <c r="C773" s="82">
        <v>67</v>
      </c>
      <c r="D773" s="17"/>
      <c r="E773" s="80" t="s">
        <v>504</v>
      </c>
      <c r="F773" s="80">
        <v>70</v>
      </c>
      <c r="G773" s="71"/>
    </row>
    <row r="774" spans="1:7" ht="15.75" thickBot="1">
      <c r="A774" s="23" t="s">
        <v>521</v>
      </c>
      <c r="B774" s="58" t="s">
        <v>521</v>
      </c>
      <c r="C774" s="82">
        <v>59</v>
      </c>
      <c r="D774" s="17"/>
      <c r="E774" s="80" t="s">
        <v>521</v>
      </c>
      <c r="F774" s="80">
        <v>61</v>
      </c>
      <c r="G774" s="70"/>
    </row>
    <row r="775" spans="1:7" ht="15.75" thickBot="1">
      <c r="A775" s="23" t="s">
        <v>146</v>
      </c>
      <c r="B775" s="59" t="s">
        <v>146</v>
      </c>
      <c r="C775" s="82">
        <v>445</v>
      </c>
      <c r="D775" s="17"/>
      <c r="E775" s="80" t="s">
        <v>146</v>
      </c>
      <c r="F775" s="80">
        <v>471</v>
      </c>
      <c r="G775" s="71"/>
    </row>
    <row r="776" spans="1:7" ht="15.75" thickBot="1">
      <c r="A776" s="23" t="s">
        <v>622</v>
      </c>
      <c r="B776" s="58" t="s">
        <v>622</v>
      </c>
      <c r="C776" s="82">
        <v>36</v>
      </c>
      <c r="D776" s="17"/>
      <c r="E776" s="80" t="s">
        <v>622</v>
      </c>
      <c r="F776" s="80">
        <v>36</v>
      </c>
      <c r="G776" s="70"/>
    </row>
    <row r="777" spans="1:7" ht="15.75" thickBot="1">
      <c r="A777" s="23" t="s">
        <v>517</v>
      </c>
      <c r="B777" s="59" t="s">
        <v>517</v>
      </c>
      <c r="C777" s="82">
        <v>58</v>
      </c>
      <c r="D777" s="17"/>
      <c r="E777" s="80" t="s">
        <v>517</v>
      </c>
      <c r="F777" s="80">
        <v>62</v>
      </c>
      <c r="G777" s="71"/>
    </row>
    <row r="778" spans="1:7" ht="15.75" thickBot="1">
      <c r="A778" s="23" t="s">
        <v>836</v>
      </c>
      <c r="B778" s="58" t="s">
        <v>836</v>
      </c>
      <c r="C778" s="82">
        <v>13</v>
      </c>
      <c r="D778" s="17"/>
      <c r="E778" s="80" t="s">
        <v>836</v>
      </c>
      <c r="F778" s="80">
        <v>13</v>
      </c>
      <c r="G778" s="70"/>
    </row>
    <row r="779" spans="1:7" ht="15.75" thickBot="1">
      <c r="A779" s="23" t="s">
        <v>563</v>
      </c>
      <c r="B779" s="59" t="s">
        <v>563</v>
      </c>
      <c r="C779" s="82">
        <v>54</v>
      </c>
      <c r="D779" s="17"/>
      <c r="E779" s="80" t="s">
        <v>563</v>
      </c>
      <c r="F779" s="80">
        <v>63</v>
      </c>
      <c r="G779" s="71"/>
    </row>
    <row r="780" spans="1:7" ht="15.75" thickBot="1">
      <c r="A780" s="23" t="s">
        <v>811</v>
      </c>
      <c r="B780" s="58" t="s">
        <v>811</v>
      </c>
      <c r="C780" s="82">
        <v>15</v>
      </c>
      <c r="D780" s="17"/>
      <c r="E780" s="80" t="s">
        <v>811</v>
      </c>
      <c r="F780" s="80">
        <v>15</v>
      </c>
      <c r="G780" s="70"/>
    </row>
    <row r="781" spans="1:7" ht="15.75" thickBot="1">
      <c r="A781" s="23" t="s">
        <v>697</v>
      </c>
      <c r="B781" s="59" t="s">
        <v>697</v>
      </c>
      <c r="C781" s="82">
        <v>29</v>
      </c>
      <c r="D781" s="17"/>
      <c r="E781" s="80" t="s">
        <v>697</v>
      </c>
      <c r="F781" s="80">
        <v>29</v>
      </c>
      <c r="G781" s="71"/>
    </row>
    <row r="782" spans="1:7" ht="15.75" thickBot="1">
      <c r="A782" s="23" t="s">
        <v>662</v>
      </c>
      <c r="B782" s="58" t="s">
        <v>662</v>
      </c>
      <c r="C782" s="82">
        <v>35</v>
      </c>
      <c r="D782" s="17"/>
      <c r="E782" s="80" t="s">
        <v>662</v>
      </c>
      <c r="F782" s="80">
        <v>35</v>
      </c>
      <c r="G782" s="70"/>
    </row>
    <row r="783" spans="1:7" ht="15.75" thickBot="1">
      <c r="A783" s="23" t="s">
        <v>903</v>
      </c>
      <c r="B783" s="59" t="s">
        <v>903</v>
      </c>
      <c r="C783" s="82">
        <v>5</v>
      </c>
      <c r="D783" s="17"/>
      <c r="E783" s="80" t="s">
        <v>903</v>
      </c>
      <c r="F783" s="80">
        <v>6</v>
      </c>
      <c r="G783" s="71"/>
    </row>
    <row r="784" spans="1:7" ht="15.75" thickBot="1">
      <c r="A784" s="23" t="s">
        <v>384</v>
      </c>
      <c r="B784" s="58" t="s">
        <v>384</v>
      </c>
      <c r="C784" s="82">
        <v>94</v>
      </c>
      <c r="D784" s="17"/>
      <c r="E784" s="80" t="s">
        <v>384</v>
      </c>
      <c r="F784" s="80">
        <v>95</v>
      </c>
      <c r="G784" s="70"/>
    </row>
    <row r="785" spans="1:7" ht="15.75" thickBot="1">
      <c r="A785" s="23" t="s">
        <v>759</v>
      </c>
      <c r="B785" s="59" t="s">
        <v>759</v>
      </c>
      <c r="C785" s="82">
        <v>21</v>
      </c>
      <c r="D785" s="17"/>
      <c r="E785" s="80" t="s">
        <v>759</v>
      </c>
      <c r="F785" s="80">
        <v>23</v>
      </c>
      <c r="G785" s="71"/>
    </row>
    <row r="786" spans="1:7" ht="15.75" thickBot="1">
      <c r="A786" s="23" t="s">
        <v>793</v>
      </c>
      <c r="B786" s="58" t="s">
        <v>793</v>
      </c>
      <c r="C786" s="82">
        <v>26</v>
      </c>
      <c r="D786" s="17"/>
      <c r="E786" s="80" t="s">
        <v>793</v>
      </c>
      <c r="F786" s="80">
        <v>26</v>
      </c>
      <c r="G786" s="70"/>
    </row>
    <row r="787" spans="1:7" ht="15.75" thickBot="1">
      <c r="A787" s="23" t="s">
        <v>800</v>
      </c>
      <c r="B787" s="59" t="s">
        <v>800</v>
      </c>
      <c r="C787" s="82">
        <v>16</v>
      </c>
      <c r="D787" s="17"/>
      <c r="E787" s="80" t="s">
        <v>800</v>
      </c>
      <c r="F787" s="80">
        <v>19</v>
      </c>
      <c r="G787" s="71"/>
    </row>
    <row r="788" spans="1:7" ht="15.75" thickBot="1">
      <c r="A788" s="23" t="s">
        <v>909</v>
      </c>
      <c r="B788" s="58" t="s">
        <v>909</v>
      </c>
      <c r="C788" s="82">
        <v>2</v>
      </c>
      <c r="D788" s="17"/>
      <c r="E788" s="80" t="s">
        <v>909</v>
      </c>
      <c r="F788" s="80">
        <v>2</v>
      </c>
      <c r="G788" s="70"/>
    </row>
    <row r="789" spans="1:7" ht="15.75" thickBot="1">
      <c r="A789" s="23" t="s">
        <v>488</v>
      </c>
      <c r="B789" s="59" t="s">
        <v>488</v>
      </c>
      <c r="C789" s="82">
        <v>67</v>
      </c>
      <c r="D789" s="17"/>
      <c r="E789" s="80" t="s">
        <v>488</v>
      </c>
      <c r="F789" s="80">
        <v>70</v>
      </c>
      <c r="G789" s="71"/>
    </row>
    <row r="790" spans="1:7" ht="15.75" thickBot="1">
      <c r="A790" s="23" t="s">
        <v>323</v>
      </c>
      <c r="B790" s="58" t="s">
        <v>323</v>
      </c>
      <c r="C790" s="82">
        <v>141</v>
      </c>
      <c r="D790" s="17"/>
      <c r="E790" s="80" t="s">
        <v>323</v>
      </c>
      <c r="F790" s="80">
        <v>150</v>
      </c>
      <c r="G790" s="70"/>
    </row>
    <row r="791" spans="1:7" ht="15.75" thickBot="1">
      <c r="A791" s="23" t="s">
        <v>446</v>
      </c>
      <c r="B791" s="59" t="s">
        <v>446</v>
      </c>
      <c r="C791" s="82">
        <v>79</v>
      </c>
      <c r="D791" s="17"/>
      <c r="E791" s="80" t="s">
        <v>446</v>
      </c>
      <c r="F791" s="80">
        <v>84</v>
      </c>
      <c r="G791" s="71"/>
    </row>
    <row r="792" spans="1:7" ht="15.75" thickBot="1">
      <c r="A792" s="23" t="s">
        <v>812</v>
      </c>
      <c r="B792" s="58" t="s">
        <v>812</v>
      </c>
      <c r="C792" s="82">
        <v>18</v>
      </c>
      <c r="D792" s="17"/>
      <c r="E792" s="80" t="s">
        <v>812</v>
      </c>
      <c r="F792" s="80">
        <v>18</v>
      </c>
      <c r="G792" s="70"/>
    </row>
    <row r="793" spans="1:7" ht="15.75" thickBot="1">
      <c r="A793" s="23" t="s">
        <v>863</v>
      </c>
      <c r="B793" s="59" t="s">
        <v>863</v>
      </c>
      <c r="C793" s="82">
        <v>10</v>
      </c>
      <c r="D793" s="17"/>
      <c r="E793" s="80" t="s">
        <v>863</v>
      </c>
      <c r="F793" s="80">
        <v>12</v>
      </c>
      <c r="G793" s="71"/>
    </row>
    <row r="794" spans="1:7" ht="15.75" thickBot="1">
      <c r="A794" s="23" t="s">
        <v>276</v>
      </c>
      <c r="B794" s="58" t="s">
        <v>276</v>
      </c>
      <c r="C794" s="82">
        <v>170</v>
      </c>
      <c r="D794" s="17"/>
      <c r="E794" s="80" t="s">
        <v>276</v>
      </c>
      <c r="F794" s="80">
        <v>177</v>
      </c>
      <c r="G794" s="70"/>
    </row>
    <row r="795" spans="1:7" ht="15.75" thickBot="1">
      <c r="A795" s="23" t="s">
        <v>67</v>
      </c>
      <c r="B795" s="59" t="s">
        <v>67</v>
      </c>
      <c r="C795" s="83">
        <v>3137</v>
      </c>
      <c r="D795" s="76"/>
      <c r="E795" s="80" t="s">
        <v>67</v>
      </c>
      <c r="F795" s="81">
        <v>3338</v>
      </c>
      <c r="G795" s="72"/>
    </row>
    <row r="796" spans="1:7" ht="15.75" thickBot="1">
      <c r="A796" s="23" t="s">
        <v>527</v>
      </c>
      <c r="B796" s="58" t="s">
        <v>527</v>
      </c>
      <c r="C796" s="82">
        <v>55</v>
      </c>
      <c r="D796" s="17"/>
      <c r="E796" s="80" t="s">
        <v>527</v>
      </c>
      <c r="F796" s="80">
        <v>57</v>
      </c>
      <c r="G796" s="70"/>
    </row>
    <row r="797" spans="1:7" ht="15.75" thickBot="1">
      <c r="A797" s="23" t="s">
        <v>787</v>
      </c>
      <c r="B797" s="59" t="s">
        <v>787</v>
      </c>
      <c r="C797" s="82">
        <v>23</v>
      </c>
      <c r="D797" s="17"/>
      <c r="E797" s="80" t="s">
        <v>787</v>
      </c>
      <c r="F797" s="80">
        <v>24</v>
      </c>
      <c r="G797" s="71"/>
    </row>
    <row r="798" spans="1:7" ht="15.75" thickBot="1">
      <c r="A798" s="23" t="s">
        <v>777</v>
      </c>
      <c r="B798" s="58" t="s">
        <v>777</v>
      </c>
      <c r="C798" s="82">
        <v>21</v>
      </c>
      <c r="D798" s="17"/>
      <c r="E798" s="80" t="s">
        <v>777</v>
      </c>
      <c r="F798" s="80">
        <v>21</v>
      </c>
      <c r="G798" s="70"/>
    </row>
    <row r="799" spans="1:7" ht="15.75" thickBot="1">
      <c r="A799" s="23" t="s">
        <v>679</v>
      </c>
      <c r="B799" s="59" t="s">
        <v>679</v>
      </c>
      <c r="C799" s="82">
        <v>38</v>
      </c>
      <c r="D799" s="17"/>
      <c r="E799" s="80" t="s">
        <v>679</v>
      </c>
      <c r="F799" s="80">
        <v>42</v>
      </c>
      <c r="G799" s="71"/>
    </row>
    <row r="800" spans="1:7" ht="15.75" thickBot="1">
      <c r="A800" s="23" t="s">
        <v>328</v>
      </c>
      <c r="B800" s="58" t="s">
        <v>328</v>
      </c>
      <c r="C800" s="82">
        <v>152</v>
      </c>
      <c r="D800" s="17"/>
      <c r="E800" s="80" t="s">
        <v>328</v>
      </c>
      <c r="F800" s="80">
        <v>155</v>
      </c>
      <c r="G800" s="70"/>
    </row>
    <row r="801" spans="1:7" ht="15.75" thickBot="1">
      <c r="A801" s="23" t="s">
        <v>650</v>
      </c>
      <c r="B801" s="59" t="s">
        <v>650</v>
      </c>
      <c r="C801" s="82">
        <v>35</v>
      </c>
      <c r="D801" s="17"/>
      <c r="E801" s="80" t="s">
        <v>650</v>
      </c>
      <c r="F801" s="80">
        <v>38</v>
      </c>
      <c r="G801" s="71"/>
    </row>
    <row r="802" spans="1:7" ht="15.75" thickBot="1">
      <c r="A802" s="23" t="s">
        <v>576</v>
      </c>
      <c r="B802" s="58" t="s">
        <v>576</v>
      </c>
      <c r="C802" s="82">
        <v>56</v>
      </c>
      <c r="D802" s="17"/>
      <c r="E802" s="80" t="s">
        <v>576</v>
      </c>
      <c r="F802" s="80">
        <v>59</v>
      </c>
      <c r="G802" s="70"/>
    </row>
    <row r="803" spans="1:7" ht="15.75" thickBot="1">
      <c r="A803" s="23" t="s">
        <v>704</v>
      </c>
      <c r="B803" s="59" t="s">
        <v>704</v>
      </c>
      <c r="C803" s="82">
        <v>49</v>
      </c>
      <c r="D803" s="17"/>
      <c r="E803" s="80" t="s">
        <v>704</v>
      </c>
      <c r="F803" s="80">
        <v>55</v>
      </c>
      <c r="G803" s="71"/>
    </row>
    <row r="804" spans="1:7" ht="15.75" thickBot="1">
      <c r="A804" s="23" t="s">
        <v>197</v>
      </c>
      <c r="B804" s="58" t="s">
        <v>197</v>
      </c>
      <c r="C804" s="82">
        <v>314</v>
      </c>
      <c r="D804" s="17"/>
      <c r="E804" s="80" t="s">
        <v>197</v>
      </c>
      <c r="F804" s="80">
        <v>339</v>
      </c>
      <c r="G804" s="70"/>
    </row>
    <row r="805" spans="1:7" ht="15.75" thickBot="1">
      <c r="A805" s="23" t="s">
        <v>794</v>
      </c>
      <c r="B805" s="59" t="s">
        <v>794</v>
      </c>
      <c r="C805" s="82">
        <v>19</v>
      </c>
      <c r="D805" s="17"/>
      <c r="E805" s="80" t="s">
        <v>794</v>
      </c>
      <c r="F805" s="80">
        <v>19</v>
      </c>
      <c r="G805" s="71"/>
    </row>
    <row r="806" spans="1:7" ht="15.75" thickBot="1">
      <c r="A806" s="23" t="s">
        <v>663</v>
      </c>
      <c r="B806" s="58" t="s">
        <v>663</v>
      </c>
      <c r="C806" s="82">
        <v>33</v>
      </c>
      <c r="D806" s="17"/>
      <c r="E806" s="80" t="s">
        <v>663</v>
      </c>
      <c r="F806" s="80">
        <v>34</v>
      </c>
      <c r="G806" s="70"/>
    </row>
    <row r="807" spans="1:7" ht="15.75" thickBot="1">
      <c r="A807" s="23" t="s">
        <v>904</v>
      </c>
      <c r="B807" s="59" t="s">
        <v>904</v>
      </c>
      <c r="C807" s="82">
        <v>4</v>
      </c>
      <c r="D807" s="17"/>
      <c r="E807" s="80" t="s">
        <v>904</v>
      </c>
      <c r="F807" s="80">
        <v>4</v>
      </c>
      <c r="G807" s="71"/>
    </row>
    <row r="808" spans="1:7" ht="15.75" thickBot="1">
      <c r="A808" s="23" t="s">
        <v>595</v>
      </c>
      <c r="B808" s="58" t="s">
        <v>595</v>
      </c>
      <c r="C808" s="82">
        <v>43</v>
      </c>
      <c r="D808" s="17"/>
      <c r="E808" s="80" t="s">
        <v>595</v>
      </c>
      <c r="F808" s="80">
        <v>48</v>
      </c>
      <c r="G808" s="70"/>
    </row>
    <row r="809" spans="1:7" ht="15.75" thickBot="1">
      <c r="A809" s="23" t="s">
        <v>407</v>
      </c>
      <c r="B809" s="59" t="s">
        <v>407</v>
      </c>
      <c r="C809" s="82">
        <v>100</v>
      </c>
      <c r="D809" s="17"/>
      <c r="E809" s="80" t="s">
        <v>407</v>
      </c>
      <c r="F809" s="80">
        <v>104</v>
      </c>
      <c r="G809" s="71"/>
    </row>
    <row r="810" spans="1:7" ht="15.75" thickBot="1">
      <c r="A810" s="23" t="s">
        <v>475</v>
      </c>
      <c r="B810" s="58" t="s">
        <v>475</v>
      </c>
      <c r="C810" s="82">
        <v>79</v>
      </c>
      <c r="D810" s="17"/>
      <c r="E810" s="80" t="s">
        <v>475</v>
      </c>
      <c r="F810" s="80">
        <v>83</v>
      </c>
      <c r="G810" s="70"/>
    </row>
    <row r="811" spans="1:7" ht="15.75" thickBot="1">
      <c r="A811" s="23" t="s">
        <v>77</v>
      </c>
      <c r="B811" s="59" t="s">
        <v>77</v>
      </c>
      <c r="C811" s="83">
        <v>1667</v>
      </c>
      <c r="D811" s="76"/>
      <c r="E811" s="80" t="s">
        <v>77</v>
      </c>
      <c r="F811" s="81">
        <v>1751</v>
      </c>
      <c r="G811" s="72"/>
    </row>
    <row r="812" spans="1:7" ht="15.75" thickBot="1">
      <c r="A812" s="23" t="s">
        <v>93</v>
      </c>
      <c r="B812" s="58" t="s">
        <v>93</v>
      </c>
      <c r="C812" s="83">
        <v>1096</v>
      </c>
      <c r="D812" s="76"/>
      <c r="E812" s="80" t="s">
        <v>93</v>
      </c>
      <c r="F812" s="81">
        <v>1183</v>
      </c>
      <c r="G812" s="73"/>
    </row>
    <row r="813" spans="1:7" ht="15.75" thickBot="1">
      <c r="A813" s="23" t="s">
        <v>211</v>
      </c>
      <c r="B813" s="59" t="s">
        <v>211</v>
      </c>
      <c r="C813" s="82">
        <v>260</v>
      </c>
      <c r="D813" s="17"/>
      <c r="E813" s="80" t="s">
        <v>211</v>
      </c>
      <c r="F813" s="80">
        <v>267</v>
      </c>
      <c r="G813" s="71"/>
    </row>
    <row r="814" spans="1:7" ht="15.75" thickBot="1">
      <c r="A814" s="23" t="s">
        <v>275</v>
      </c>
      <c r="B814" s="58" t="s">
        <v>275</v>
      </c>
      <c r="C814" s="82">
        <v>167</v>
      </c>
      <c r="D814" s="17"/>
      <c r="E814" s="80" t="s">
        <v>275</v>
      </c>
      <c r="F814" s="80">
        <v>172</v>
      </c>
      <c r="G814" s="70"/>
    </row>
    <row r="815" spans="1:7" ht="15.75" thickBot="1">
      <c r="A815" s="23" t="s">
        <v>175</v>
      </c>
      <c r="B815" s="59" t="s">
        <v>175</v>
      </c>
      <c r="C815" s="82">
        <v>330</v>
      </c>
      <c r="D815" s="17"/>
      <c r="E815" s="80" t="s">
        <v>175</v>
      </c>
      <c r="F815" s="80">
        <v>347</v>
      </c>
      <c r="G815" s="71"/>
    </row>
    <row r="816" spans="1:7" ht="15.75" thickBot="1">
      <c r="A816" s="23" t="s">
        <v>705</v>
      </c>
      <c r="B816" s="58" t="s">
        <v>705</v>
      </c>
      <c r="C816" s="82">
        <v>28</v>
      </c>
      <c r="D816" s="17"/>
      <c r="E816" s="80" t="s">
        <v>705</v>
      </c>
      <c r="F816" s="80">
        <v>30</v>
      </c>
      <c r="G816" s="70"/>
    </row>
    <row r="817" spans="1:7" ht="15.75" thickBot="1">
      <c r="A817" s="23" t="s">
        <v>548</v>
      </c>
      <c r="B817" s="59" t="s">
        <v>548</v>
      </c>
      <c r="C817" s="82">
        <v>56</v>
      </c>
      <c r="D817" s="17"/>
      <c r="E817" s="80" t="s">
        <v>548</v>
      </c>
      <c r="F817" s="80">
        <v>57</v>
      </c>
      <c r="G817" s="71"/>
    </row>
    <row r="818" spans="1:7" ht="15.75" thickBot="1">
      <c r="A818" s="23" t="s">
        <v>349</v>
      </c>
      <c r="B818" s="58" t="s">
        <v>349</v>
      </c>
      <c r="C818" s="82">
        <v>122</v>
      </c>
      <c r="D818" s="17"/>
      <c r="E818" s="80" t="s">
        <v>349</v>
      </c>
      <c r="F818" s="80">
        <v>132</v>
      </c>
      <c r="G818" s="70"/>
    </row>
    <row r="819" spans="1:7" ht="15.75" thickBot="1">
      <c r="A819" s="23" t="s">
        <v>106</v>
      </c>
      <c r="B819" s="59" t="s">
        <v>106</v>
      </c>
      <c r="C819" s="82">
        <v>829</v>
      </c>
      <c r="D819" s="17"/>
      <c r="E819" s="80" t="s">
        <v>106</v>
      </c>
      <c r="F819" s="80">
        <v>861</v>
      </c>
      <c r="G819" s="71"/>
    </row>
    <row r="820" spans="1:7" ht="15.75" thickBot="1">
      <c r="A820" s="23" t="s">
        <v>155</v>
      </c>
      <c r="B820" s="58" t="s">
        <v>155</v>
      </c>
      <c r="C820" s="82">
        <v>396</v>
      </c>
      <c r="D820" s="17"/>
      <c r="E820" s="80" t="s">
        <v>155</v>
      </c>
      <c r="F820" s="80">
        <v>416</v>
      </c>
      <c r="G820" s="70"/>
    </row>
    <row r="821" spans="1:7" ht="15.75" thickBot="1">
      <c r="A821" s="23" t="s">
        <v>126</v>
      </c>
      <c r="B821" s="59" t="s">
        <v>126</v>
      </c>
      <c r="C821" s="82">
        <v>649</v>
      </c>
      <c r="D821" s="17"/>
      <c r="E821" s="80" t="s">
        <v>126</v>
      </c>
      <c r="F821" s="80">
        <v>684</v>
      </c>
      <c r="G821" s="71"/>
    </row>
    <row r="822" spans="1:7" ht="15.75" thickBot="1">
      <c r="A822" s="23" t="s">
        <v>714</v>
      </c>
      <c r="B822" s="58" t="s">
        <v>714</v>
      </c>
      <c r="C822" s="82">
        <v>29</v>
      </c>
      <c r="D822" s="17"/>
      <c r="E822" s="80" t="s">
        <v>714</v>
      </c>
      <c r="F822" s="80">
        <v>42</v>
      </c>
      <c r="G822" s="70"/>
    </row>
    <row r="823" spans="1:7" ht="15.75" thickBot="1">
      <c r="A823" s="23" t="s">
        <v>216</v>
      </c>
      <c r="B823" s="59" t="s">
        <v>216</v>
      </c>
      <c r="C823" s="82">
        <v>253</v>
      </c>
      <c r="D823" s="17"/>
      <c r="E823" s="80" t="s">
        <v>216</v>
      </c>
      <c r="F823" s="80">
        <v>278</v>
      </c>
      <c r="G823" s="71"/>
    </row>
    <row r="824" spans="1:7" ht="15.75" thickBot="1">
      <c r="A824" s="23" t="s">
        <v>188</v>
      </c>
      <c r="B824" s="58" t="s">
        <v>188</v>
      </c>
      <c r="C824" s="82">
        <v>302</v>
      </c>
      <c r="D824" s="17"/>
      <c r="E824" s="80" t="s">
        <v>188</v>
      </c>
      <c r="F824" s="80">
        <v>322</v>
      </c>
      <c r="G824" s="70"/>
    </row>
    <row r="825" spans="1:7" ht="15.75" thickBot="1">
      <c r="A825" s="23" t="s">
        <v>706</v>
      </c>
      <c r="B825" s="59" t="s">
        <v>706</v>
      </c>
      <c r="C825" s="82">
        <v>32</v>
      </c>
      <c r="D825" s="17"/>
      <c r="E825" s="80" t="s">
        <v>706</v>
      </c>
      <c r="F825" s="80">
        <v>37</v>
      </c>
      <c r="G825" s="71"/>
    </row>
    <row r="826" spans="1:7" ht="15.75" thickBot="1">
      <c r="A826" s="23" t="s">
        <v>89</v>
      </c>
      <c r="B826" s="58" t="s">
        <v>89</v>
      </c>
      <c r="C826" s="83">
        <v>1146</v>
      </c>
      <c r="D826" s="76"/>
      <c r="E826" s="80" t="s">
        <v>89</v>
      </c>
      <c r="F826" s="81">
        <v>1196</v>
      </c>
      <c r="G826" s="73"/>
    </row>
    <row r="827" spans="1:7" ht="15.75" thickBot="1">
      <c r="A827" s="23" t="s">
        <v>801</v>
      </c>
      <c r="B827" s="59" t="s">
        <v>801</v>
      </c>
      <c r="C827" s="82">
        <v>16</v>
      </c>
      <c r="D827" s="17"/>
      <c r="E827" s="80" t="s">
        <v>801</v>
      </c>
      <c r="F827" s="80">
        <v>21</v>
      </c>
      <c r="G827" s="71"/>
    </row>
    <row r="828" spans="1:7" ht="15.75" thickBot="1">
      <c r="A828" s="23" t="s">
        <v>424</v>
      </c>
      <c r="B828" s="58" t="s">
        <v>424</v>
      </c>
      <c r="C828" s="82">
        <v>82</v>
      </c>
      <c r="D828" s="17"/>
      <c r="E828" s="80" t="s">
        <v>424</v>
      </c>
      <c r="F828" s="80">
        <v>85</v>
      </c>
      <c r="G828" s="70"/>
    </row>
    <row r="829" spans="1:7" ht="15.75" thickBot="1">
      <c r="A829" s="23" t="s">
        <v>65</v>
      </c>
      <c r="B829" s="59" t="s">
        <v>65</v>
      </c>
      <c r="C829" s="83">
        <v>3551</v>
      </c>
      <c r="D829" s="76"/>
      <c r="E829" s="80" t="s">
        <v>65</v>
      </c>
      <c r="F829" s="81">
        <v>3799</v>
      </c>
      <c r="G829" s="72"/>
    </row>
    <row r="830" spans="1:7" ht="15.75" thickBot="1">
      <c r="A830" s="23" t="s">
        <v>56</v>
      </c>
      <c r="B830" s="58" t="s">
        <v>56</v>
      </c>
      <c r="C830" s="83">
        <v>10575</v>
      </c>
      <c r="D830" s="76"/>
      <c r="E830" s="80" t="s">
        <v>56</v>
      </c>
      <c r="F830" s="81">
        <v>11142</v>
      </c>
      <c r="G830" s="73"/>
    </row>
    <row r="831" spans="1:7" ht="15.75" thickBot="1">
      <c r="A831" s="23" t="s">
        <v>750</v>
      </c>
      <c r="B831" s="59" t="s">
        <v>750</v>
      </c>
      <c r="C831" s="82">
        <v>21</v>
      </c>
      <c r="D831" s="17"/>
      <c r="E831" s="80" t="s">
        <v>750</v>
      </c>
      <c r="F831" s="80">
        <v>23</v>
      </c>
      <c r="G831" s="71"/>
    </row>
    <row r="832" spans="1:7" ht="15.75" thickBot="1">
      <c r="A832" s="23" t="s">
        <v>105</v>
      </c>
      <c r="B832" s="58" t="s">
        <v>105</v>
      </c>
      <c r="C832" s="82">
        <v>966</v>
      </c>
      <c r="D832" s="17"/>
      <c r="E832" s="80" t="s">
        <v>105</v>
      </c>
      <c r="F832" s="81">
        <v>1029</v>
      </c>
      <c r="G832" s="70"/>
    </row>
    <row r="833" spans="1:7" ht="15.75" thickBot="1">
      <c r="A833" s="23" t="s">
        <v>664</v>
      </c>
      <c r="B833" s="59" t="s">
        <v>664</v>
      </c>
      <c r="C833" s="82">
        <v>36</v>
      </c>
      <c r="D833" s="17"/>
      <c r="E833" s="80" t="s">
        <v>664</v>
      </c>
      <c r="F833" s="80">
        <v>36</v>
      </c>
      <c r="G833" s="71"/>
    </row>
    <row r="834" spans="1:7" ht="15.75" thickBot="1">
      <c r="A834" s="23" t="s">
        <v>651</v>
      </c>
      <c r="B834" s="58" t="s">
        <v>651</v>
      </c>
      <c r="C834" s="82">
        <v>37</v>
      </c>
      <c r="D834" s="17"/>
      <c r="E834" s="80" t="s">
        <v>651</v>
      </c>
      <c r="F834" s="80">
        <v>41</v>
      </c>
      <c r="G834" s="70"/>
    </row>
    <row r="835" spans="1:7" ht="15.75" thickBot="1">
      <c r="A835" s="23" t="s">
        <v>255</v>
      </c>
      <c r="B835" s="59" t="s">
        <v>255</v>
      </c>
      <c r="C835" s="82">
        <v>202</v>
      </c>
      <c r="D835" s="17"/>
      <c r="E835" s="80" t="s">
        <v>255</v>
      </c>
      <c r="F835" s="80">
        <v>207</v>
      </c>
      <c r="G835" s="71"/>
    </row>
    <row r="836" spans="1:7" ht="15.75" thickBot="1">
      <c r="A836" s="23" t="s">
        <v>447</v>
      </c>
      <c r="B836" s="58" t="s">
        <v>447</v>
      </c>
      <c r="C836" s="82">
        <v>78</v>
      </c>
      <c r="D836" s="17"/>
      <c r="E836" s="80" t="s">
        <v>447</v>
      </c>
      <c r="F836" s="80">
        <v>80</v>
      </c>
      <c r="G836" s="70"/>
    </row>
    <row r="837" spans="1:7" ht="15.75" thickBot="1">
      <c r="A837" s="23" t="s">
        <v>760</v>
      </c>
      <c r="B837" s="59" t="s">
        <v>760</v>
      </c>
      <c r="C837" s="82">
        <v>29</v>
      </c>
      <c r="D837" s="17"/>
      <c r="E837" s="80" t="s">
        <v>760</v>
      </c>
      <c r="F837" s="80">
        <v>31</v>
      </c>
      <c r="G837" s="71"/>
    </row>
    <row r="838" spans="1:7" ht="15.75" thickBot="1">
      <c r="A838" s="23" t="s">
        <v>894</v>
      </c>
      <c r="B838" s="58" t="s">
        <v>894</v>
      </c>
      <c r="C838" s="82">
        <v>8</v>
      </c>
      <c r="D838" s="17"/>
      <c r="E838" s="80" t="s">
        <v>894</v>
      </c>
      <c r="F838" s="80">
        <v>10</v>
      </c>
      <c r="G838" s="70"/>
    </row>
    <row r="839" spans="1:7" ht="15.75" thickBot="1">
      <c r="A839" s="23" t="s">
        <v>837</v>
      </c>
      <c r="B839" s="59" t="s">
        <v>837</v>
      </c>
      <c r="C839" s="82">
        <v>14</v>
      </c>
      <c r="D839" s="17"/>
      <c r="E839" s="80" t="s">
        <v>837</v>
      </c>
      <c r="F839" s="80">
        <v>14</v>
      </c>
      <c r="G839" s="71"/>
    </row>
    <row r="840" spans="1:7" ht="15.75" thickBot="1">
      <c r="A840" s="23" t="s">
        <v>75</v>
      </c>
      <c r="B840" s="58" t="s">
        <v>75</v>
      </c>
      <c r="C840" s="83">
        <v>1698</v>
      </c>
      <c r="D840" s="76"/>
      <c r="E840" s="80" t="s">
        <v>75</v>
      </c>
      <c r="F840" s="81">
        <v>1801</v>
      </c>
      <c r="G840" s="73"/>
    </row>
    <row r="841" spans="1:7" ht="15.75" thickBot="1">
      <c r="A841" s="23" t="s">
        <v>441</v>
      </c>
      <c r="B841" s="59" t="s">
        <v>441</v>
      </c>
      <c r="C841" s="82">
        <v>87</v>
      </c>
      <c r="D841" s="17"/>
      <c r="E841" s="80" t="s">
        <v>441</v>
      </c>
      <c r="F841" s="80">
        <v>87</v>
      </c>
      <c r="G841" s="71"/>
    </row>
    <row r="842" spans="1:7" ht="15.75" thickBot="1">
      <c r="A842" s="23" t="s">
        <v>171</v>
      </c>
      <c r="B842" s="58" t="s">
        <v>171</v>
      </c>
      <c r="C842" s="82">
        <v>350</v>
      </c>
      <c r="D842" s="17"/>
      <c r="E842" s="80" t="s">
        <v>171</v>
      </c>
      <c r="F842" s="80">
        <v>369</v>
      </c>
      <c r="G842" s="70"/>
    </row>
    <row r="843" spans="1:7" ht="15.75" thickBot="1">
      <c r="A843" s="23" t="s">
        <v>408</v>
      </c>
      <c r="B843" s="59" t="s">
        <v>408</v>
      </c>
      <c r="C843" s="82">
        <v>102</v>
      </c>
      <c r="D843" s="17"/>
      <c r="E843" s="80" t="s">
        <v>408</v>
      </c>
      <c r="F843" s="80">
        <v>108</v>
      </c>
      <c r="G843" s="71"/>
    </row>
    <row r="844" spans="1:7" ht="15.75" thickBot="1">
      <c r="A844" s="23" t="s">
        <v>214</v>
      </c>
      <c r="B844" s="58" t="s">
        <v>214</v>
      </c>
      <c r="C844" s="82">
        <v>251</v>
      </c>
      <c r="D844" s="17"/>
      <c r="E844" s="80" t="s">
        <v>214</v>
      </c>
      <c r="F844" s="80">
        <v>263</v>
      </c>
      <c r="G844" s="70"/>
    </row>
    <row r="845" spans="1:7" ht="15.75" thickBot="1">
      <c r="A845" s="23" t="s">
        <v>864</v>
      </c>
      <c r="B845" s="59" t="s">
        <v>864</v>
      </c>
      <c r="C845" s="82">
        <v>13</v>
      </c>
      <c r="D845" s="17"/>
      <c r="E845" s="80" t="s">
        <v>864</v>
      </c>
      <c r="F845" s="80">
        <v>14</v>
      </c>
      <c r="G845" s="71"/>
    </row>
    <row r="846" spans="1:7" ht="15.75" thickBot="1">
      <c r="A846" s="23" t="s">
        <v>438</v>
      </c>
      <c r="B846" s="58" t="s">
        <v>438</v>
      </c>
      <c r="C846" s="82">
        <v>77</v>
      </c>
      <c r="D846" s="17"/>
      <c r="E846" s="80" t="s">
        <v>438</v>
      </c>
      <c r="F846" s="80">
        <v>80</v>
      </c>
      <c r="G846" s="70"/>
    </row>
    <row r="847" spans="1:7" ht="15.75" thickBot="1">
      <c r="A847" s="23" t="s">
        <v>656</v>
      </c>
      <c r="B847" s="59" t="s">
        <v>656</v>
      </c>
      <c r="C847" s="82">
        <v>33</v>
      </c>
      <c r="D847" s="17"/>
      <c r="E847" s="80" t="s">
        <v>656</v>
      </c>
      <c r="F847" s="80">
        <v>34</v>
      </c>
      <c r="G847" s="71"/>
    </row>
    <row r="848" spans="1:7" ht="15.75" thickBot="1">
      <c r="A848" s="23" t="s">
        <v>544</v>
      </c>
      <c r="B848" s="58" t="s">
        <v>544</v>
      </c>
      <c r="C848" s="82">
        <v>59</v>
      </c>
      <c r="D848" s="17"/>
      <c r="E848" s="80" t="s">
        <v>544</v>
      </c>
      <c r="F848" s="80">
        <v>61</v>
      </c>
      <c r="G848" s="70"/>
    </row>
    <row r="849" spans="1:7" ht="15.75" thickBot="1">
      <c r="A849" s="23" t="s">
        <v>81</v>
      </c>
      <c r="B849" s="59" t="s">
        <v>81</v>
      </c>
      <c r="C849" s="83">
        <v>1513</v>
      </c>
      <c r="D849" s="76"/>
      <c r="E849" s="80" t="s">
        <v>81</v>
      </c>
      <c r="F849" s="81">
        <v>1632</v>
      </c>
      <c r="G849" s="72"/>
    </row>
    <row r="850" spans="1:7" ht="15.75" thickBot="1">
      <c r="A850" s="23" t="s">
        <v>99</v>
      </c>
      <c r="B850" s="58" t="s">
        <v>99</v>
      </c>
      <c r="C850" s="82">
        <v>993</v>
      </c>
      <c r="D850" s="17"/>
      <c r="E850" s="80" t="s">
        <v>99</v>
      </c>
      <c r="F850" s="81">
        <v>1053</v>
      </c>
      <c r="G850" s="70"/>
    </row>
    <row r="851" spans="1:7" ht="15.75" thickBot="1">
      <c r="A851" s="23" t="s">
        <v>674</v>
      </c>
      <c r="B851" s="59" t="s">
        <v>674</v>
      </c>
      <c r="C851" s="82">
        <v>30</v>
      </c>
      <c r="D851" s="17"/>
      <c r="E851" s="80" t="s">
        <v>674</v>
      </c>
      <c r="F851" s="80">
        <v>32</v>
      </c>
      <c r="G851" s="71"/>
    </row>
    <row r="852" spans="1:7" ht="15.75" thickBot="1">
      <c r="A852" s="23" t="s">
        <v>364</v>
      </c>
      <c r="B852" s="58" t="s">
        <v>364</v>
      </c>
      <c r="C852" s="82">
        <v>114</v>
      </c>
      <c r="D852" s="17"/>
      <c r="E852" s="80" t="s">
        <v>364</v>
      </c>
      <c r="F852" s="80">
        <v>118</v>
      </c>
      <c r="G852" s="70"/>
    </row>
    <row r="853" spans="1:7" ht="15.75" thickBot="1">
      <c r="A853" s="23" t="s">
        <v>378</v>
      </c>
      <c r="B853" s="59" t="s">
        <v>378</v>
      </c>
      <c r="C853" s="82">
        <v>99</v>
      </c>
      <c r="D853" s="17"/>
      <c r="E853" s="80" t="s">
        <v>378</v>
      </c>
      <c r="F853" s="80">
        <v>104</v>
      </c>
      <c r="G853" s="71"/>
    </row>
    <row r="854" spans="1:7" ht="15.75" thickBot="1">
      <c r="A854" s="23" t="s">
        <v>448</v>
      </c>
      <c r="B854" s="58" t="s">
        <v>448</v>
      </c>
      <c r="C854" s="82">
        <v>86</v>
      </c>
      <c r="D854" s="70"/>
      <c r="E854" s="80" t="s">
        <v>448</v>
      </c>
      <c r="F854" s="80">
        <v>90</v>
      </c>
      <c r="G854" s="70"/>
    </row>
    <row r="855" spans="1:7" ht="15.75" thickBot="1">
      <c r="A855" s="23" t="s">
        <v>652</v>
      </c>
      <c r="B855" s="59" t="s">
        <v>652</v>
      </c>
      <c r="C855" s="82">
        <v>37</v>
      </c>
      <c r="D855" s="71"/>
      <c r="E855" s="80" t="s">
        <v>652</v>
      </c>
      <c r="F855" s="80">
        <v>37</v>
      </c>
      <c r="G855" s="71"/>
    </row>
    <row r="856" spans="1:7" ht="15.75" thickBot="1">
      <c r="A856" s="23" t="s">
        <v>173</v>
      </c>
      <c r="B856" s="58" t="s">
        <v>173</v>
      </c>
      <c r="C856" s="82">
        <v>338</v>
      </c>
      <c r="D856" s="70"/>
      <c r="E856" s="80" t="s">
        <v>173</v>
      </c>
      <c r="F856" s="80">
        <v>355</v>
      </c>
      <c r="G856" s="70"/>
    </row>
    <row r="857" spans="1:7" ht="15.75" thickBot="1">
      <c r="A857" s="23" t="s">
        <v>698</v>
      </c>
      <c r="B857" s="59" t="s">
        <v>698</v>
      </c>
      <c r="C857" s="82">
        <v>30</v>
      </c>
      <c r="D857" s="71"/>
      <c r="E857" s="80" t="s">
        <v>698</v>
      </c>
      <c r="F857" s="80">
        <v>32</v>
      </c>
      <c r="G857" s="71"/>
    </row>
    <row r="858" spans="1:7" ht="15.75" thickBot="1">
      <c r="A858" s="23" t="s">
        <v>874</v>
      </c>
      <c r="B858" s="58" t="s">
        <v>874</v>
      </c>
      <c r="C858" s="82">
        <v>10</v>
      </c>
      <c r="D858" s="70"/>
      <c r="E858" s="80" t="s">
        <v>874</v>
      </c>
      <c r="F858" s="80">
        <v>11</v>
      </c>
      <c r="G858" s="70"/>
    </row>
    <row r="859" spans="1:7" ht="15.75" thickBot="1">
      <c r="B859" s="56" t="s">
        <v>27</v>
      </c>
      <c r="C859" s="57">
        <v>254526</v>
      </c>
      <c r="D859" s="74"/>
      <c r="E859" s="77" t="s">
        <v>27</v>
      </c>
      <c r="F859" s="78">
        <f>SUM(F6:F858)</f>
        <v>269461</v>
      </c>
      <c r="G859" s="74"/>
    </row>
    <row r="860" spans="1:7" ht="15.75" thickTop="1"/>
  </sheetData>
  <mergeCells count="10">
    <mergeCell ref="U520:V520"/>
    <mergeCell ref="O2:P2"/>
    <mergeCell ref="Q2:S2"/>
    <mergeCell ref="O517:P517"/>
    <mergeCell ref="AC2:AE2"/>
    <mergeCell ref="AA2:AA3"/>
    <mergeCell ref="AB2:AB3"/>
    <mergeCell ref="U2:U3"/>
    <mergeCell ref="V2:V3"/>
    <mergeCell ref="W2:Y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cols>
    <col min="1" max="1" width="9.140625" style="84"/>
  </cols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64246D04F73C44A5E463A08943CBEE" ma:contentTypeVersion="1" ma:contentTypeDescription="Crie um novo documento." ma:contentTypeScope="" ma:versionID="6903a52618407fa44703ed8692a5ba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a0538c7b1f40a7acdc429e1527b134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DB6CF4-0568-4689-AA9B-0A2EB4BAB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9E0253-4843-4826-875B-254DA8F299D0}">
  <ds:schemaRefs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3FBFBEB-AF25-4403-9301-F5662D5045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Sumário Executivo</vt:lpstr>
      <vt:lpstr>Regionais- Formalização</vt:lpstr>
      <vt:lpstr>Atividades</vt:lpstr>
      <vt:lpstr>Regionais - Inadimplencia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Microcity</dc:creator>
  <cp:lastModifiedBy>Cristiane Bottaro Costa Terra</cp:lastModifiedBy>
  <cp:lastPrinted>2016-10-05T13:32:28Z</cp:lastPrinted>
  <dcterms:created xsi:type="dcterms:W3CDTF">2012-04-10T19:14:54Z</dcterms:created>
  <dcterms:modified xsi:type="dcterms:W3CDTF">2016-11-18T15:38:34Z</dcterms:modified>
</cp:coreProperties>
</file>